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Area" localSheetId="0">'F1_ESF'!$B$2:$G$82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<sst xmlns="http://schemas.openxmlformats.org/spreadsheetml/2006/main" count="127" uniqueCount="124">
  <si>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</si>
  <si>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</si>
  <si>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</si>
  <si>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</si>
  <si>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</si>
  <si>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</si>
  <si>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</si>
  <si>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</si>
  <si>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</si>
  <si>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</si>
  <si>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</si>
  <si>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</si>
  <si>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</si>
  <si>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</si>
  <si>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</si>
  <si>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</si>
  <si>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</si>
  <si>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</si>
  <si>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</si>
  <si>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</si>
  <si>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</si>
  <si>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</si>
  <si>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</si>
  <si>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</si>
  <si>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</si>
  <si>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</si>
  <si>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</si>
  <si>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</si>
  <si>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</si>
  <si>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</si>
  <si>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</si>
  <si>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</si>
  <si>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</si>
  <si>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</si>
  <si>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</si>
  <si>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</si>
  <si>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</si>
  <si>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</si>
  <si>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</si>
  <si>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</si>
  <si>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</si>
  <si>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</si>
  <si>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</si>
  <si>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</si>
  <si>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</si>
  <si>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</si>
  <si>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</si>
  <si>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</si>
  <si>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</si>
  <si>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</si>
  <si>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</si>
  <si>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</si>
  <si>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</si>
  <si>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</si>
  <si>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</si>
  <si>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</si>
  <si>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</si>
  <si>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</si>
  <si>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</si>
  <si>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</si>
  <si>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</si>
  <si>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</si>
  <si>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</si>
  <si>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</si>
  <si>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</si>
  <si>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</si>
  <si>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</si>
  <si>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</si>
  <si>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</si>
  <si>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</si>
  <si>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</si>
  <si>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</si>
  <si>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</si>
  <si>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</si>
  <si>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</si>
  <si>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</si>
  <si>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</si>
  <si>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</si>
  <si>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</si>
  <si>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</si>
  <si>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</si>
  <si>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</si>
  <si>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</si>
  <si>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</si>
  <si>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</si>
  <si>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</si>
  <si>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</si>
  <si>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</si>
  <si>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</si>
  <si>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</si>
  <si>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</si>
  <si>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</si>
  <si>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</si>
  <si>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</si>
  <si>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</si>
  <si>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</si>
  <si>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</si>
  <si>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</si>
  <si>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</si>
  <si>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</si>
  <si>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</si>
  <si>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</si>
  <si>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</si>
  <si>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</si>
  <si>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</si>
  <si>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</si>
  <si>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</si>
  <si>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</si>
  <si>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</si>
  <si>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</si>
  <si>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</si>
  <si>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</si>
  <si>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</si>
  <si>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</si>
  <si>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</si>
  <si>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</si>
  <si>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</si>
  <si>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</si>
  <si>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</si>
  <si>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</si>
  <si>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GUERRERO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</si>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</sst>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E42" sqref="E4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27039276.33</v>
      </c>
      <c r="D9" s="9">
        <f>SUM(D10:D16)</f>
        <v>10221532.19</v>
      </c>
      <c r="E9" s="11" t="s">
        <v>8</v>
      </c>
      <c r="F9" s="9">
        <f>SUM(F10:F18)</f>
        <v>5943369.350000001</v>
      </c>
      <c r="G9" s="9">
        <f>SUM(G10:G18)</f>
        <v>8268788.26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2408216.43</v>
      </c>
      <c r="G10" s="9">
        <v>802334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120.74</v>
      </c>
      <c r="G11" s="9">
        <v>56738.74</v>
      </c>
    </row>
    <row r="12" spans="2:7" ht="12.75">
      <c r="B12" s="12" t="s">
        <v>13</v>
      </c>
      <c r="C12" s="9">
        <v>6553029.11</v>
      </c>
      <c r="D12" s="9">
        <v>9478145.19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20486247.22</v>
      </c>
      <c r="D13" s="9">
        <v>743387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3525711.86</v>
      </c>
      <c r="G16" s="9">
        <v>7409715.52</v>
      </c>
    </row>
    <row r="17" spans="2:7" ht="12.75">
      <c r="B17" s="10" t="s">
        <v>23</v>
      </c>
      <c r="C17" s="9">
        <f>SUM(C18:C24)</f>
        <v>86043.66</v>
      </c>
      <c r="D17" s="9">
        <f>SUM(D18:D24)</f>
        <v>63011.02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9320.32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86043.66</v>
      </c>
      <c r="D20" s="9">
        <v>63011.02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17108.44</v>
      </c>
      <c r="D25" s="9">
        <f>SUM(D26:D30)</f>
        <v>8408.44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17108.44</v>
      </c>
      <c r="D26" s="9">
        <v>8408.44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27142428.43</v>
      </c>
      <c r="D47" s="9">
        <f>D9+D17+D25+D31+D37+D38+D41</f>
        <v>10292951.649999999</v>
      </c>
      <c r="E47" s="8" t="s">
        <v>82</v>
      </c>
      <c r="F47" s="9">
        <f>F9+F19+F23+F26+F27+F31+F38+F42</f>
        <v>5943369.350000001</v>
      </c>
      <c r="G47" s="9">
        <f>G9+G19+G23+G26+G27+G31+G38+G42</f>
        <v>8268788.26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998757</v>
      </c>
      <c r="D51" s="9">
        <v>998757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10129916.33</v>
      </c>
      <c r="D52" s="9">
        <v>9102789.48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11597282.69</v>
      </c>
      <c r="D53" s="9">
        <v>3643028.37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2409900</v>
      </c>
      <c r="D54" s="9">
        <v>2409900</v>
      </c>
      <c r="E54" s="11" t="s">
        <v>94</v>
      </c>
      <c r="F54" s="9">
        <v>245560.75</v>
      </c>
      <c r="G54" s="9">
        <v>151157.66</v>
      </c>
    </row>
    <row r="55" spans="2:7" ht="12.75">
      <c r="B55" s="10" t="s">
        <v>95</v>
      </c>
      <c r="C55" s="9">
        <v>-1868924.05</v>
      </c>
      <c r="D55" s="9">
        <v>-1887957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245560.75</v>
      </c>
      <c r="G57" s="9">
        <f>SUM(G50:G55)</f>
        <v>151157.66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6188930.100000001</v>
      </c>
      <c r="G59" s="9">
        <f>G47+G57</f>
        <v>8419945.92</v>
      </c>
    </row>
    <row r="60" spans="2:7" ht="25.5">
      <c r="B60" s="6" t="s">
        <v>102</v>
      </c>
      <c r="C60" s="9">
        <f>SUM(C50:C58)</f>
        <v>23266931.97</v>
      </c>
      <c r="D60" s="9">
        <f>SUM(D50:D58)</f>
        <v>14266517.850000001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50409360.4</v>
      </c>
      <c r="D62" s="9">
        <f>D47+D60</f>
        <v>24559469.5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9116117.65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9116117.65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35104312.650000006</v>
      </c>
      <c r="G68" s="9">
        <f>SUM(G69:G73)</f>
        <v>16139523.579999998</v>
      </c>
    </row>
    <row r="69" spans="2:7" ht="12.75">
      <c r="B69" s="10"/>
      <c r="C69" s="9"/>
      <c r="D69" s="9"/>
      <c r="E69" s="11" t="s">
        <v>110</v>
      </c>
      <c r="F69" s="9">
        <v>18964789.07</v>
      </c>
      <c r="G69" s="9">
        <v>-1451586.31</v>
      </c>
    </row>
    <row r="70" spans="2:7" ht="12.75">
      <c r="B70" s="10"/>
      <c r="C70" s="9"/>
      <c r="D70" s="9"/>
      <c r="E70" s="11" t="s">
        <v>111</v>
      </c>
      <c r="F70" s="9">
        <v>16140807.05</v>
      </c>
      <c r="G70" s="9">
        <v>17592393.36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-1283.47</v>
      </c>
      <c r="G73" s="9">
        <v>-1283.47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44220430.300000004</v>
      </c>
      <c r="G79" s="9">
        <f>G63+G68+G75</f>
        <v>16139523.579999998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50409360.400000006</v>
      </c>
      <c r="G81" s="9">
        <f>G59+G79</f>
        <v>24559469.5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2023-11-14T20:40:06Z</cp:lastPrinted>
  <dcterms:created xsi:type="dcterms:W3CDTF">2016-10-11T18:36:49Z</dcterms:created>
  <dcterms:modified xsi:type="dcterms:W3CDTF">2023-11-14T20:40:19Z</dcterms:modified>
  <cp:category/>
  <cp:version/>
  <cp:contentType/>
  <cp:contentStatus/>
</cp:coreProperties>
</file>