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G_MARTHA\OneDrive - Offices\Desktop\IFS 2023 OPDS\Formatos\4.3. Información presupuestaria\"/>
    </mc:Choice>
  </mc:AlternateContent>
  <xr:revisionPtr revIDLastSave="0" documentId="13_ncr:1_{A4B8EAC6-8EE8-423F-84CA-AD17459D4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4" sheetId="3" r:id="rId1"/>
  </sheets>
  <definedNames>
    <definedName name="_xlnm.Print_Titles" localSheetId="0">'IP-4'!$3:$9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3" l="1"/>
  <c r="H82" i="3"/>
  <c r="G82" i="3"/>
  <c r="F82" i="3"/>
  <c r="E82" i="3"/>
  <c r="D82" i="3"/>
  <c r="I81" i="3"/>
  <c r="I80" i="3"/>
  <c r="I79" i="3"/>
  <c r="I78" i="3"/>
  <c r="I77" i="3"/>
  <c r="I76" i="3"/>
  <c r="I75" i="3"/>
  <c r="I74" i="3"/>
  <c r="H74" i="3"/>
  <c r="G74" i="3"/>
  <c r="F74" i="3"/>
  <c r="E74" i="3"/>
  <c r="D74" i="3"/>
  <c r="I73" i="3"/>
  <c r="I72" i="3"/>
  <c r="I71" i="3"/>
  <c r="I70" i="3"/>
  <c r="H70" i="3"/>
  <c r="G70" i="3"/>
  <c r="F70" i="3"/>
  <c r="E70" i="3"/>
  <c r="D70" i="3"/>
  <c r="I69" i="3"/>
  <c r="I68" i="3"/>
  <c r="I67" i="3"/>
  <c r="I66" i="3"/>
  <c r="I65" i="3"/>
  <c r="I64" i="3"/>
  <c r="I63" i="3"/>
  <c r="I62" i="3"/>
  <c r="H62" i="3"/>
  <c r="G62" i="3"/>
  <c r="F62" i="3"/>
  <c r="E62" i="3"/>
  <c r="D62" i="3"/>
  <c r="I61" i="3"/>
  <c r="I60" i="3"/>
  <c r="I59" i="3"/>
  <c r="I58" i="3"/>
  <c r="H58" i="3"/>
  <c r="G58" i="3"/>
  <c r="E58" i="3"/>
  <c r="D58" i="3"/>
  <c r="F58" i="3" s="1"/>
  <c r="I57" i="3"/>
  <c r="I56" i="3"/>
  <c r="I55" i="3"/>
  <c r="I54" i="3"/>
  <c r="I53" i="3"/>
  <c r="I52" i="3"/>
  <c r="I51" i="3"/>
  <c r="I50" i="3"/>
  <c r="I49" i="3"/>
  <c r="I48" i="3"/>
  <c r="H48" i="3"/>
  <c r="G48" i="3"/>
  <c r="F48" i="3"/>
  <c r="E48" i="3"/>
  <c r="D48" i="3"/>
  <c r="I47" i="3"/>
  <c r="I46" i="3"/>
  <c r="I45" i="3"/>
  <c r="I44" i="3"/>
  <c r="I43" i="3"/>
  <c r="I42" i="3"/>
  <c r="I41" i="3"/>
  <c r="I40" i="3"/>
  <c r="I39" i="3"/>
  <c r="I38" i="3"/>
  <c r="H38" i="3"/>
  <c r="G38" i="3"/>
  <c r="E38" i="3"/>
  <c r="D38" i="3"/>
  <c r="F38" i="3" s="1"/>
  <c r="I37" i="3"/>
  <c r="I36" i="3"/>
  <c r="I35" i="3"/>
  <c r="I34" i="3"/>
  <c r="I33" i="3"/>
  <c r="I32" i="3"/>
  <c r="I31" i="3"/>
  <c r="I30" i="3"/>
  <c r="I29" i="3"/>
  <c r="I28" i="3"/>
  <c r="H28" i="3"/>
  <c r="G28" i="3"/>
  <c r="F28" i="3"/>
  <c r="E28" i="3"/>
  <c r="D28" i="3"/>
  <c r="I27" i="3"/>
  <c r="I26" i="3"/>
  <c r="I25" i="3"/>
  <c r="I24" i="3"/>
  <c r="I23" i="3"/>
  <c r="I22" i="3"/>
  <c r="I21" i="3"/>
  <c r="I20" i="3"/>
  <c r="I19" i="3"/>
  <c r="I18" i="3"/>
  <c r="H18" i="3"/>
  <c r="G18" i="3"/>
  <c r="F18" i="3"/>
  <c r="E18" i="3"/>
  <c r="D18" i="3"/>
  <c r="I17" i="3"/>
  <c r="I16" i="3"/>
  <c r="I15" i="3"/>
  <c r="I14" i="3"/>
  <c r="I13" i="3"/>
  <c r="I12" i="3"/>
  <c r="I11" i="3"/>
  <c r="I10" i="3"/>
  <c r="H10" i="3"/>
  <c r="G10" i="3"/>
  <c r="F10" i="3"/>
  <c r="E10" i="3"/>
  <c r="D10" i="3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<sst xmlns="http://schemas.openxmlformats.org/spreadsheetml/2006/main" count="88" uniqueCount="88">
  <si>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</si>
  <si>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</si>
  <si>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</si>
  <si>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</si>
  <si>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</si>
  <si>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</si>
  <si>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</si>
  <si>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</si>
  <si>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</si>
  <si>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</si>
  <si>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</si>
  <si>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</si>
  <si>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</si>
  <si>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</si>
  <si>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</si>
  <si>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</si>
  <si>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</si>
  <si>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</si>
  <si>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</si>
  <si>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</si>
  <si>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</si>
  <si>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</si>
  <si>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</si>
  <si>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</si>
  <si>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</si>
  <si>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</si>
  <si>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</si>
  <si>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</si>
  <si>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</si>
  <si>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</si>
  <si>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</si>
  <si>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</si>
  <si>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</si>
  <si>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</si>
  <si>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</si>
  <si>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</si>
  <si>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</si>
  <si>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</si>
  <si>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</si>
  <si>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</si>
  <si>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</si>
  <si>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</si>
  <si>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</si>
  <si>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</si>
  <si>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</si>
  <si>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</si>
  <si>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</si>
  <si>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</si>
  <si>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</si>
  <si>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</si>
  <si>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</si>
  <si>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</si>
  <si>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</si>
  <si>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</si>
  <si>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</si>
  <si>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</si>
  <si>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</si>
  <si>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</si>
  <si>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</si>
  <si>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</si>
  <si>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</si>
  <si>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</si>
  <si>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</si>
  <si>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</si>
  <si>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</si>
  <si>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</si>
  <si>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</si>
  <si>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</si>
  <si>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</si>
  <si>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</si>
  <si>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</si>
  <si>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</si>
  <si>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</si>
  <si>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</si>
  <si>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</si>
  <si>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</si>
  <si>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</si>
  <si>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</si>
  <si>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</si>
  <si>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</si>
  <si>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</si>
  <si>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</si>
  <si>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</si>
  <si>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</si>
  <si>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</si>
  <si>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Formato IP-4</t>
  </si>
  <si>
    <t>TRIBUNAL DE JUSTICIA ADMINISTRATIVA DEL ESTADO DE GUERRERO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</si>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</sst>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" fontId="5" fillId="2" borderId="5" xfId="3" applyNumberFormat="1" applyFont="1" applyFill="1" applyBorder="1" applyAlignment="1" applyProtection="1">
      <alignment horizontal="right"/>
      <protection locked="0"/>
    </xf>
    <xf numFmtId="1" fontId="6" fillId="2" borderId="14" xfId="3" applyNumberFormat="1" applyFont="1" applyFill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1" fontId="5" fillId="2" borderId="14" xfId="3" applyNumberFormat="1" applyFont="1" applyFill="1" applyBorder="1" applyAlignment="1" applyProtection="1">
      <alignment horizontal="right"/>
      <protection locked="0"/>
    </xf>
    <xf numFmtId="1" fontId="5" fillId="2" borderId="14" xfId="3" applyNumberFormat="1" applyFont="1" applyFill="1" applyBorder="1" applyAlignment="1">
      <alignment horizontal="right"/>
    </xf>
    <xf numFmtId="1" fontId="5" fillId="2" borderId="13" xfId="3" applyNumberFormat="1" applyFont="1" applyFill="1" applyBorder="1" applyAlignment="1" applyProtection="1">
      <alignment horizontal="right"/>
      <protection locked="0"/>
    </xf>
    <xf numFmtId="1" fontId="5" fillId="2" borderId="13" xfId="3" applyNumberFormat="1" applyFont="1" applyFill="1" applyBorder="1" applyAlignment="1">
      <alignment horizontal="right"/>
    </xf>
    <xf numFmtId="0" fontId="7" fillId="0" borderId="9" xfId="2" applyFont="1" applyBorder="1" applyAlignment="1">
      <alignment horizontal="justify" vertical="center" wrapText="1"/>
    </xf>
    <xf numFmtId="0" fontId="7" fillId="0" borderId="11" xfId="2" applyFont="1" applyBorder="1" applyAlignment="1">
      <alignment horizontal="justify" vertical="center" wrapText="1"/>
    </xf>
    <xf numFmtId="0" fontId="3" fillId="0" borderId="5" xfId="2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9" fillId="0" borderId="0" xfId="6" applyFont="1" applyAlignment="1">
      <alignment vertical="center"/>
    </xf>
    <xf numFmtId="0" fontId="1" fillId="0" borderId="0" xfId="21"/>
    <xf numFmtId="0" fontId="15" fillId="0" borderId="0" xfId="21" applyFont="1"/>
    <xf numFmtId="4" fontId="15" fillId="0" borderId="0" xfId="21" applyNumberFormat="1" applyFont="1"/>
    <xf numFmtId="164" fontId="6" fillId="2" borderId="14" xfId="22" applyNumberFormat="1" applyFont="1" applyFill="1" applyBorder="1" applyAlignment="1">
      <alignment horizontal="right"/>
    </xf>
    <xf numFmtId="164" fontId="5" fillId="2" borderId="14" xfId="22" applyNumberFormat="1" applyFont="1" applyFill="1" applyBorder="1" applyAlignment="1" applyProtection="1">
      <alignment horizontal="right"/>
      <protection locked="0"/>
    </xf>
    <xf numFmtId="164" fontId="5" fillId="2" borderId="14" xfId="22" applyNumberFormat="1" applyFont="1" applyFill="1" applyBorder="1" applyAlignment="1">
      <alignment horizontal="right"/>
    </xf>
    <xf numFmtId="0" fontId="6" fillId="2" borderId="14" xfId="22" applyNumberFormat="1" applyFont="1" applyFill="1" applyBorder="1" applyAlignment="1">
      <alignment horizontal="right"/>
    </xf>
    <xf numFmtId="0" fontId="5" fillId="2" borderId="14" xfId="22" applyNumberFormat="1" applyFont="1" applyFill="1" applyBorder="1" applyAlignment="1" applyProtection="1">
      <alignment horizontal="right"/>
      <protection locked="0"/>
    </xf>
    <xf numFmtId="0" fontId="5" fillId="2" borderId="14" xfId="22" applyNumberFormat="1" applyFont="1" applyFill="1" applyBorder="1" applyAlignment="1">
      <alignment horizontal="right"/>
    </xf>
    <xf numFmtId="164" fontId="5" fillId="2" borderId="14" xfId="3" applyNumberFormat="1" applyFont="1" applyFill="1" applyBorder="1" applyAlignment="1" applyProtection="1">
      <alignment horizontal="right"/>
      <protection locked="0"/>
    </xf>
    <xf numFmtId="164" fontId="5" fillId="2" borderId="14" xfId="3" applyNumberFormat="1" applyFont="1" applyFill="1" applyBorder="1" applyAlignment="1">
      <alignment horizontal="right"/>
    </xf>
    <xf numFmtId="164" fontId="6" fillId="2" borderId="13" xfId="22" applyNumberFormat="1" applyFont="1" applyFill="1" applyBorder="1" applyAlignment="1">
      <alignment horizontal="right"/>
    </xf>
    <xf numFmtId="0" fontId="8" fillId="0" borderId="4" xfId="2" applyFont="1" applyBorder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vertical="center" wrapText="1"/>
    </xf>
  </cellXfs>
  <cellStyles count="23">
    <cellStyle name="Millares" xfId="22" builtinId="3"/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1 2" xfId="21" xr:uid="{C3BB959E-56CD-4AFF-961A-20E8C169C9D3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476247</xdr:colOff>
      <xdr:row>84</xdr:row>
      <xdr:rowOff>0</xdr:rowOff>
    </xdr:from>
    <xdr:to>
      <xdr:col>6</xdr:col>
      <xdr:colOff>704848</xdr:colOff>
      <xdr:row>91</xdr:row>
      <xdr:rowOff>66675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A126FB7-A778-4943-87E4-24DB2D724375}"/>
            </a:ext>
          </a:extLst>
        </xdr:cNvPr>
        <xdr:cNvSpPr txBox="1"/>
      </xdr:nvSpPr>
      <xdr:spPr>
        <a:xfrm flipH="1">
          <a:off x="4324347" y="18840450"/>
          <a:ext cx="2038351" cy="14001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Aprobó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Lic. Luis Camacho Mancilla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Magistrado Presidente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84</xdr:row>
      <xdr:rowOff>19050</xdr:rowOff>
    </xdr:from>
    <xdr:to>
      <xdr:col>2</xdr:col>
      <xdr:colOff>1238250</xdr:colOff>
      <xdr:row>92</xdr:row>
      <xdr:rowOff>95250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7B58B823-6977-481F-9E82-139F33B496BE}"/>
            </a:ext>
          </a:extLst>
        </xdr:cNvPr>
        <xdr:cNvSpPr txBox="1"/>
      </xdr:nvSpPr>
      <xdr:spPr>
        <a:xfrm>
          <a:off x="0" y="18859500"/>
          <a:ext cx="1828800" cy="160020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Elaboró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L.C. Ana Isabel Alcaraz Espino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Jefa de Departamento de</a:t>
          </a:r>
          <a:r>
            <a:rPr lang="es-MX" sz="1050" baseline="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Recursos Financieros 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1552574</xdr:colOff>
      <xdr:row>84</xdr:row>
      <xdr:rowOff>0</xdr:rowOff>
    </xdr:from>
    <xdr:to>
      <xdr:col>4</xdr:col>
      <xdr:colOff>323850</xdr:colOff>
      <xdr:row>91</xdr:row>
      <xdr:rowOff>114300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4122D88-B504-44B6-9352-9E6D58E39085}"/>
            </a:ext>
          </a:extLst>
        </xdr:cNvPr>
        <xdr:cNvSpPr txBox="1"/>
      </xdr:nvSpPr>
      <xdr:spPr>
        <a:xfrm>
          <a:off x="2143124" y="18840450"/>
          <a:ext cx="2028826" cy="144780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Revisó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Mtra. Olga Lidia García Teodoro</a:t>
          </a:r>
          <a:r>
            <a:rPr lang="es-MX" sz="105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Administrativa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57150</xdr:colOff>
      <xdr:row>84</xdr:row>
      <xdr:rowOff>0</xdr:rowOff>
    </xdr:from>
    <xdr:to>
      <xdr:col>9</xdr:col>
      <xdr:colOff>76200</xdr:colOff>
      <xdr:row>91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C2DCFA4-D3BA-49E1-960E-B344D3FD9C45}"/>
            </a:ext>
          </a:extLst>
        </xdr:cNvPr>
        <xdr:cNvSpPr txBox="1"/>
      </xdr:nvSpPr>
      <xdr:spPr>
        <a:xfrm>
          <a:off x="6562725" y="18840450"/>
          <a:ext cx="1743075" cy="143827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V.° B.°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lvl="0" algn="ctr" fontAlgn="base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 Elva Ramírez Venancio</a:t>
          </a:r>
          <a:r>
            <a:rPr lang="es-MX" sz="105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 Interna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3"/>
  <sheetViews>
    <sheetView tabSelected="1" zoomScaleNormal="100" workbookViewId="0">
      <selection activeCell="O58" sqref="O58"/>
    </sheetView>
  </sheetViews>
  <sheetFormatPr baseColWidth="10" defaultRowHeight="15" x14ac:dyDescent="0.25"/>
  <cols>
    <col min="1" max="1" width="3.42578125" customWidth="1"/>
    <col min="2" max="2" width="5.42578125" customWidth="1"/>
    <col min="3" max="3" width="37.140625" customWidth="1"/>
    <col min="4" max="4" width="11.7109375" customWidth="1"/>
    <col min="5" max="5" width="14.42578125" customWidth="1"/>
    <col min="6" max="7" width="12.7109375" customWidth="1"/>
    <col min="8" max="8" width="12.5703125" customWidth="1"/>
    <col min="9" max="9" width="13.28515625" customWidth="1"/>
    <col min="10" max="10" width="3.140625" customWidth="1"/>
  </cols>
  <sheetData>
    <row r="2" spans="2:9" x14ac:dyDescent="0.25">
      <c r="I2" s="14" t="s">
        <v>85</v>
      </c>
    </row>
    <row r="3" spans="2:9" x14ac:dyDescent="0.25">
      <c r="B3" s="33" t="s">
        <v>86</v>
      </c>
      <c r="C3" s="34"/>
      <c r="D3" s="34"/>
      <c r="E3" s="34"/>
      <c r="F3" s="34"/>
      <c r="G3" s="34"/>
      <c r="H3" s="34"/>
      <c r="I3" s="35"/>
    </row>
    <row r="4" spans="2:9" x14ac:dyDescent="0.25">
      <c r="B4" s="36" t="s">
        <v>2</v>
      </c>
      <c r="C4" s="37"/>
      <c r="D4" s="37"/>
      <c r="E4" s="37"/>
      <c r="F4" s="37"/>
      <c r="G4" s="37"/>
      <c r="H4" s="37"/>
      <c r="I4" s="38"/>
    </row>
    <row r="5" spans="2:9" x14ac:dyDescent="0.25">
      <c r="B5" s="36" t="s">
        <v>3</v>
      </c>
      <c r="C5" s="37"/>
      <c r="D5" s="37"/>
      <c r="E5" s="37"/>
      <c r="F5" s="37"/>
      <c r="G5" s="37"/>
      <c r="H5" s="37"/>
      <c r="I5" s="38"/>
    </row>
    <row r="6" spans="2:9" x14ac:dyDescent="0.25">
      <c r="B6" s="39" t="s">
        <v>87</v>
      </c>
      <c r="C6" s="40"/>
      <c r="D6" s="40"/>
      <c r="E6" s="40"/>
      <c r="F6" s="40"/>
      <c r="G6" s="40"/>
      <c r="H6" s="40"/>
      <c r="I6" s="41"/>
    </row>
    <row r="7" spans="2:9" x14ac:dyDescent="0.25">
      <c r="B7" s="42" t="s">
        <v>4</v>
      </c>
      <c r="C7" s="43"/>
      <c r="D7" s="48" t="s">
        <v>5</v>
      </c>
      <c r="E7" s="49"/>
      <c r="F7" s="49"/>
      <c r="G7" s="49"/>
      <c r="H7" s="50"/>
      <c r="I7" s="51" t="s">
        <v>6</v>
      </c>
    </row>
    <row r="8" spans="2:9" ht="24" x14ac:dyDescent="0.25">
      <c r="B8" s="44"/>
      <c r="C8" s="45"/>
      <c r="D8" s="15" t="s">
        <v>7</v>
      </c>
      <c r="E8" s="17" t="s">
        <v>8</v>
      </c>
      <c r="F8" s="15" t="s">
        <v>0</v>
      </c>
      <c r="G8" s="15" t="s">
        <v>1</v>
      </c>
      <c r="H8" s="15" t="s">
        <v>9</v>
      </c>
      <c r="I8" s="51"/>
    </row>
    <row r="9" spans="2:9" x14ac:dyDescent="0.25">
      <c r="B9" s="46"/>
      <c r="C9" s="47"/>
      <c r="D9" s="16">
        <v>1</v>
      </c>
      <c r="E9" s="16">
        <v>2</v>
      </c>
      <c r="F9" s="16" t="s">
        <v>10</v>
      </c>
      <c r="G9" s="16">
        <v>4</v>
      </c>
      <c r="H9" s="16">
        <v>5</v>
      </c>
      <c r="I9" s="16" t="s">
        <v>11</v>
      </c>
    </row>
    <row r="10" spans="2:9" ht="13.5" customHeight="1" x14ac:dyDescent="0.25">
      <c r="B10" s="31" t="s">
        <v>12</v>
      </c>
      <c r="C10" s="32"/>
      <c r="D10" s="22">
        <f t="shared" ref="D10:I10" si="0">SUM(D11:D17)</f>
        <v>105982881.09</v>
      </c>
      <c r="E10" s="25">
        <f t="shared" si="0"/>
        <v>0</v>
      </c>
      <c r="F10" s="22">
        <f t="shared" si="0"/>
        <v>105982881.09</v>
      </c>
      <c r="G10" s="22">
        <f t="shared" si="0"/>
        <v>44778985.109999999</v>
      </c>
      <c r="H10" s="22">
        <f t="shared" si="0"/>
        <v>43165375.25</v>
      </c>
      <c r="I10" s="22">
        <f t="shared" si="0"/>
        <v>61203895.979999989</v>
      </c>
    </row>
    <row r="11" spans="2:9" ht="25.5" customHeight="1" x14ac:dyDescent="0.25">
      <c r="B11" s="3"/>
      <c r="C11" s="4" t="s">
        <v>13</v>
      </c>
      <c r="D11" s="23">
        <v>23619586.309999999</v>
      </c>
      <c r="E11" s="26">
        <v>0</v>
      </c>
      <c r="F11" s="24">
        <v>23619586.309999999</v>
      </c>
      <c r="G11" s="23">
        <v>11950421.210000001</v>
      </c>
      <c r="H11" s="23">
        <v>11950421.210000001</v>
      </c>
      <c r="I11" s="24">
        <f>F11-G11</f>
        <v>11669165.099999998</v>
      </c>
    </row>
    <row r="12" spans="2:9" ht="25.5" customHeight="1" x14ac:dyDescent="0.25">
      <c r="B12" s="3"/>
      <c r="C12" s="4" t="s">
        <v>14</v>
      </c>
      <c r="D12" s="26">
        <v>0</v>
      </c>
      <c r="E12" s="26">
        <v>0</v>
      </c>
      <c r="F12" s="27">
        <v>0</v>
      </c>
      <c r="G12" s="26">
        <v>0</v>
      </c>
      <c r="H12" s="26">
        <v>0</v>
      </c>
      <c r="I12" s="27">
        <f t="shared" ref="I12:I17" si="1">F12-G12</f>
        <v>0</v>
      </c>
    </row>
    <row r="13" spans="2:9" ht="16.5" customHeight="1" x14ac:dyDescent="0.25">
      <c r="B13" s="3"/>
      <c r="C13" s="4" t="s">
        <v>15</v>
      </c>
      <c r="D13" s="23">
        <v>45426418.109999999</v>
      </c>
      <c r="E13" s="26">
        <v>0</v>
      </c>
      <c r="F13" s="24">
        <v>45426418.109999999</v>
      </c>
      <c r="G13" s="23">
        <v>14623932.640000001</v>
      </c>
      <c r="H13" s="23">
        <v>14623932.640000001</v>
      </c>
      <c r="I13" s="24">
        <f t="shared" si="1"/>
        <v>30802485.469999999</v>
      </c>
    </row>
    <row r="14" spans="2:9" ht="12.75" customHeight="1" x14ac:dyDescent="0.25">
      <c r="B14" s="3"/>
      <c r="C14" s="4" t="s">
        <v>16</v>
      </c>
      <c r="D14" s="23">
        <v>7053036.3799999999</v>
      </c>
      <c r="E14" s="26">
        <v>0</v>
      </c>
      <c r="F14" s="24">
        <v>7053036.3799999999</v>
      </c>
      <c r="G14" s="23">
        <v>3923355.25</v>
      </c>
      <c r="H14" s="23">
        <v>3375816.26</v>
      </c>
      <c r="I14" s="24">
        <f t="shared" si="1"/>
        <v>3129681.13</v>
      </c>
    </row>
    <row r="15" spans="2:9" ht="13.5" customHeight="1" x14ac:dyDescent="0.25">
      <c r="B15" s="3"/>
      <c r="C15" s="4" t="s">
        <v>17</v>
      </c>
      <c r="D15" s="23">
        <v>28163288.809999999</v>
      </c>
      <c r="E15" s="26">
        <v>0</v>
      </c>
      <c r="F15" s="24">
        <v>28163288.809999999</v>
      </c>
      <c r="G15" s="23">
        <v>14281276.01</v>
      </c>
      <c r="H15" s="23">
        <v>13215205.140000001</v>
      </c>
      <c r="I15" s="24">
        <f t="shared" si="1"/>
        <v>13882012.799999999</v>
      </c>
    </row>
    <row r="16" spans="2:9" x14ac:dyDescent="0.25">
      <c r="B16" s="3"/>
      <c r="C16" s="4" t="s">
        <v>18</v>
      </c>
      <c r="D16" s="23">
        <v>736172.04</v>
      </c>
      <c r="E16" s="26">
        <v>0</v>
      </c>
      <c r="F16" s="24">
        <v>736172.04</v>
      </c>
      <c r="G16" s="26">
        <v>0</v>
      </c>
      <c r="H16" s="26">
        <v>0</v>
      </c>
      <c r="I16" s="24">
        <f t="shared" si="1"/>
        <v>736172.04</v>
      </c>
    </row>
    <row r="17" spans="2:9" ht="13.5" customHeight="1" x14ac:dyDescent="0.25">
      <c r="B17" s="3"/>
      <c r="C17" s="4" t="s">
        <v>19</v>
      </c>
      <c r="D17" s="23">
        <v>984379.44</v>
      </c>
      <c r="E17" s="26">
        <v>0</v>
      </c>
      <c r="F17" s="24">
        <v>984379.44</v>
      </c>
      <c r="G17" s="26">
        <v>0</v>
      </c>
      <c r="H17" s="26">
        <v>0</v>
      </c>
      <c r="I17" s="24">
        <f t="shared" si="1"/>
        <v>984379.44</v>
      </c>
    </row>
    <row r="18" spans="2:9" x14ac:dyDescent="0.25">
      <c r="B18" s="31" t="s">
        <v>20</v>
      </c>
      <c r="C18" s="32"/>
      <c r="D18" s="25">
        <f t="shared" ref="D18:I18" si="2">SUM(D19:D27)</f>
        <v>0</v>
      </c>
      <c r="E18" s="22">
        <f t="shared" si="2"/>
        <v>1091594.57</v>
      </c>
      <c r="F18" s="22">
        <f t="shared" si="2"/>
        <v>1091594.57</v>
      </c>
      <c r="G18" s="22">
        <f t="shared" si="2"/>
        <v>1017396.7899999999</v>
      </c>
      <c r="H18" s="22">
        <f t="shared" si="2"/>
        <v>1017396.7899999999</v>
      </c>
      <c r="I18" s="22">
        <f t="shared" si="2"/>
        <v>74197.779999999984</v>
      </c>
    </row>
    <row r="19" spans="2:9" ht="25.5" customHeight="1" x14ac:dyDescent="0.25">
      <c r="B19" s="3"/>
      <c r="C19" s="4" t="s">
        <v>21</v>
      </c>
      <c r="D19" s="26">
        <v>0</v>
      </c>
      <c r="E19" s="23">
        <v>782766.7</v>
      </c>
      <c r="F19" s="24">
        <v>782766.7</v>
      </c>
      <c r="G19" s="23">
        <v>728964.59</v>
      </c>
      <c r="H19" s="23">
        <v>728964.59</v>
      </c>
      <c r="I19" s="24">
        <f>F19-G19</f>
        <v>53802.109999999986</v>
      </c>
    </row>
    <row r="20" spans="2:9" ht="16.5" customHeight="1" x14ac:dyDescent="0.25">
      <c r="B20" s="3"/>
      <c r="C20" s="4" t="s">
        <v>22</v>
      </c>
      <c r="D20" s="26">
        <v>0</v>
      </c>
      <c r="E20" s="23">
        <v>104235.44</v>
      </c>
      <c r="F20" s="24">
        <v>104235.44</v>
      </c>
      <c r="G20" s="23">
        <v>95522.85</v>
      </c>
      <c r="H20" s="23">
        <v>95522.85</v>
      </c>
      <c r="I20" s="24">
        <f t="shared" ref="I20:I26" si="3">F20-G20</f>
        <v>8712.5899999999965</v>
      </c>
    </row>
    <row r="21" spans="2:9" ht="30" customHeight="1" x14ac:dyDescent="0.25">
      <c r="B21" s="3"/>
      <c r="C21" s="4" t="s">
        <v>23</v>
      </c>
      <c r="D21" s="26">
        <v>0</v>
      </c>
      <c r="E21" s="26">
        <v>0</v>
      </c>
      <c r="F21" s="27">
        <v>0</v>
      </c>
      <c r="G21" s="26">
        <v>0</v>
      </c>
      <c r="H21" s="26">
        <v>0</v>
      </c>
      <c r="I21" s="27">
        <f t="shared" si="3"/>
        <v>0</v>
      </c>
    </row>
    <row r="22" spans="2:9" ht="28.5" customHeight="1" x14ac:dyDescent="0.25">
      <c r="B22" s="3"/>
      <c r="C22" s="4" t="s">
        <v>24</v>
      </c>
      <c r="D22" s="26">
        <v>0</v>
      </c>
      <c r="E22" s="23">
        <v>9334.89</v>
      </c>
      <c r="F22" s="24">
        <v>9334.89</v>
      </c>
      <c r="G22" s="23">
        <v>9270.35</v>
      </c>
      <c r="H22" s="23">
        <v>9270.35</v>
      </c>
      <c r="I22" s="24">
        <f t="shared" si="3"/>
        <v>64.539999999999054</v>
      </c>
    </row>
    <row r="23" spans="2:9" ht="25.5" customHeight="1" x14ac:dyDescent="0.25">
      <c r="B23" s="3"/>
      <c r="C23" s="4" t="s">
        <v>25</v>
      </c>
      <c r="D23" s="26">
        <v>0</v>
      </c>
      <c r="E23" s="23">
        <v>762.91</v>
      </c>
      <c r="F23" s="24">
        <v>762.91</v>
      </c>
      <c r="G23" s="23">
        <v>762.41</v>
      </c>
      <c r="H23" s="23">
        <v>762.41</v>
      </c>
      <c r="I23" s="24">
        <f t="shared" si="3"/>
        <v>0.5</v>
      </c>
    </row>
    <row r="24" spans="2:9" ht="18" customHeight="1" x14ac:dyDescent="0.25">
      <c r="B24" s="3"/>
      <c r="C24" s="4" t="s">
        <v>26</v>
      </c>
      <c r="D24" s="26">
        <v>0</v>
      </c>
      <c r="E24" s="23">
        <v>141417.35999999999</v>
      </c>
      <c r="F24" s="24">
        <v>141417.35999999999</v>
      </c>
      <c r="G24" s="23">
        <v>130292.68</v>
      </c>
      <c r="H24" s="23">
        <v>130292.68</v>
      </c>
      <c r="I24" s="24">
        <f t="shared" si="3"/>
        <v>11124.679999999993</v>
      </c>
    </row>
    <row r="25" spans="2:9" ht="23.25" customHeight="1" x14ac:dyDescent="0.25">
      <c r="B25" s="3"/>
      <c r="C25" s="4" t="s">
        <v>27</v>
      </c>
      <c r="D25" s="26">
        <v>0</v>
      </c>
      <c r="E25" s="23">
        <v>6124.8</v>
      </c>
      <c r="F25" s="24">
        <v>6124.8</v>
      </c>
      <c r="G25" s="23">
        <v>6124.8</v>
      </c>
      <c r="H25" s="23">
        <v>6124.8</v>
      </c>
      <c r="I25" s="27">
        <f t="shared" si="3"/>
        <v>0</v>
      </c>
    </row>
    <row r="26" spans="2:9" ht="18" customHeight="1" x14ac:dyDescent="0.25">
      <c r="B26" s="3"/>
      <c r="C26" s="4" t="s">
        <v>28</v>
      </c>
      <c r="D26" s="26">
        <v>0</v>
      </c>
      <c r="E26" s="26">
        <v>0</v>
      </c>
      <c r="F26" s="27">
        <v>0</v>
      </c>
      <c r="G26" s="26">
        <v>0</v>
      </c>
      <c r="H26" s="26">
        <v>0</v>
      </c>
      <c r="I26" s="27">
        <f t="shared" si="3"/>
        <v>0</v>
      </c>
    </row>
    <row r="27" spans="2:9" ht="24" customHeight="1" x14ac:dyDescent="0.25">
      <c r="B27" s="3"/>
      <c r="C27" s="4" t="s">
        <v>29</v>
      </c>
      <c r="D27" s="26">
        <v>0</v>
      </c>
      <c r="E27" s="23">
        <v>46952.47</v>
      </c>
      <c r="F27" s="24">
        <v>46952.47</v>
      </c>
      <c r="G27" s="23">
        <v>46459.11</v>
      </c>
      <c r="H27" s="23">
        <v>46459.11</v>
      </c>
      <c r="I27" s="24">
        <f>F27-G27</f>
        <v>493.36000000000058</v>
      </c>
    </row>
    <row r="28" spans="2:9" x14ac:dyDescent="0.25">
      <c r="B28" s="31" t="s">
        <v>30</v>
      </c>
      <c r="C28" s="32"/>
      <c r="D28" s="22">
        <f t="shared" ref="D28:I28" si="4">SUM(D29:D37)</f>
        <v>4176340</v>
      </c>
      <c r="E28" s="22">
        <f t="shared" si="4"/>
        <v>-475475.43000000005</v>
      </c>
      <c r="F28" s="22">
        <f t="shared" si="4"/>
        <v>3700864.57</v>
      </c>
      <c r="G28" s="22">
        <f t="shared" si="4"/>
        <v>2768234.93</v>
      </c>
      <c r="H28" s="22">
        <f t="shared" si="4"/>
        <v>2768234.93</v>
      </c>
      <c r="I28" s="22">
        <f t="shared" si="4"/>
        <v>932629.6399999999</v>
      </c>
    </row>
    <row r="29" spans="2:9" ht="15.75" customHeight="1" x14ac:dyDescent="0.25">
      <c r="B29" s="3"/>
      <c r="C29" s="4" t="s">
        <v>31</v>
      </c>
      <c r="D29" s="23">
        <v>510264.08</v>
      </c>
      <c r="E29" s="23">
        <v>-24951.22</v>
      </c>
      <c r="F29" s="24">
        <v>485312.86</v>
      </c>
      <c r="G29" s="23">
        <v>247856.92</v>
      </c>
      <c r="H29" s="23">
        <v>247856.92</v>
      </c>
      <c r="I29" s="24">
        <f>+F29-G29</f>
        <v>237455.93999999997</v>
      </c>
    </row>
    <row r="30" spans="2:9" ht="15" customHeight="1" x14ac:dyDescent="0.25">
      <c r="B30" s="3"/>
      <c r="C30" s="4" t="s">
        <v>32</v>
      </c>
      <c r="D30" s="23">
        <v>1560000</v>
      </c>
      <c r="E30" s="23">
        <v>-690301.11</v>
      </c>
      <c r="F30" s="24">
        <v>869698.89</v>
      </c>
      <c r="G30" s="23">
        <v>742660.08</v>
      </c>
      <c r="H30" s="23">
        <v>742660.08</v>
      </c>
      <c r="I30" s="24">
        <f t="shared" ref="I30:I37" si="5">+F30-G30</f>
        <v>127038.81000000006</v>
      </c>
    </row>
    <row r="31" spans="2:9" ht="24" customHeight="1" x14ac:dyDescent="0.25">
      <c r="B31" s="3"/>
      <c r="C31" s="4" t="s">
        <v>33</v>
      </c>
      <c r="D31" s="23">
        <v>285350</v>
      </c>
      <c r="E31" s="23">
        <v>174032.34</v>
      </c>
      <c r="F31" s="24">
        <v>459382.34</v>
      </c>
      <c r="G31" s="23">
        <v>395978.6</v>
      </c>
      <c r="H31" s="23">
        <v>395978.6</v>
      </c>
      <c r="I31" s="24">
        <f t="shared" si="5"/>
        <v>63403.740000000049</v>
      </c>
    </row>
    <row r="32" spans="2:9" ht="25.5" customHeight="1" x14ac:dyDescent="0.25">
      <c r="B32" s="3"/>
      <c r="C32" s="4" t="s">
        <v>34</v>
      </c>
      <c r="D32" s="26">
        <v>0</v>
      </c>
      <c r="E32" s="23">
        <v>69777.05</v>
      </c>
      <c r="F32" s="24">
        <v>69777.05</v>
      </c>
      <c r="G32" s="23">
        <v>433.46</v>
      </c>
      <c r="H32" s="23">
        <v>433.46</v>
      </c>
      <c r="I32" s="24">
        <f t="shared" si="5"/>
        <v>69343.59</v>
      </c>
    </row>
    <row r="33" spans="1:10" ht="26.25" customHeight="1" x14ac:dyDescent="0.25">
      <c r="B33" s="3"/>
      <c r="C33" s="4" t="s">
        <v>35</v>
      </c>
      <c r="D33" s="26">
        <v>0</v>
      </c>
      <c r="E33" s="23">
        <v>127988.5</v>
      </c>
      <c r="F33" s="24">
        <v>127988.5</v>
      </c>
      <c r="G33" s="23">
        <v>110989.11</v>
      </c>
      <c r="H33" s="23">
        <v>110989.11</v>
      </c>
      <c r="I33" s="24">
        <f t="shared" si="5"/>
        <v>16999.39</v>
      </c>
    </row>
    <row r="34" spans="1:10" ht="24" customHeight="1" x14ac:dyDescent="0.25">
      <c r="B34" s="3"/>
      <c r="C34" s="4" t="s">
        <v>36</v>
      </c>
      <c r="D34" s="26">
        <v>0</v>
      </c>
      <c r="E34" s="23">
        <v>3112</v>
      </c>
      <c r="F34" s="24">
        <v>3112</v>
      </c>
      <c r="G34" s="23">
        <v>3112</v>
      </c>
      <c r="H34" s="23">
        <v>3112</v>
      </c>
      <c r="I34" s="27">
        <f t="shared" si="5"/>
        <v>0</v>
      </c>
    </row>
    <row r="35" spans="1:10" ht="16.5" customHeight="1" x14ac:dyDescent="0.25">
      <c r="B35" s="3"/>
      <c r="C35" s="4" t="s">
        <v>37</v>
      </c>
      <c r="D35" s="23">
        <v>419430.8</v>
      </c>
      <c r="E35" s="23">
        <v>85197.23</v>
      </c>
      <c r="F35" s="24">
        <v>504628.03</v>
      </c>
      <c r="G35" s="23">
        <v>298313.21000000002</v>
      </c>
      <c r="H35" s="23">
        <v>298313.21000000002</v>
      </c>
      <c r="I35" s="24">
        <f t="shared" si="5"/>
        <v>206314.82</v>
      </c>
    </row>
    <row r="36" spans="1:10" ht="15" customHeight="1" x14ac:dyDescent="0.25">
      <c r="B36" s="3"/>
      <c r="C36" s="4" t="s">
        <v>38</v>
      </c>
      <c r="D36" s="26">
        <v>0</v>
      </c>
      <c r="E36" s="23">
        <v>5000</v>
      </c>
      <c r="F36" s="24">
        <v>5000</v>
      </c>
      <c r="G36" s="23">
        <v>3744.99</v>
      </c>
      <c r="H36" s="23">
        <v>3744.99</v>
      </c>
      <c r="I36" s="24">
        <f t="shared" si="5"/>
        <v>1255.0100000000002</v>
      </c>
    </row>
    <row r="37" spans="1:10" ht="15" customHeight="1" x14ac:dyDescent="0.25">
      <c r="B37" s="3"/>
      <c r="C37" s="4" t="s">
        <v>39</v>
      </c>
      <c r="D37" s="23">
        <v>1401295.12</v>
      </c>
      <c r="E37" s="23">
        <v>-225330.22</v>
      </c>
      <c r="F37" s="24">
        <v>1175964.8999999999</v>
      </c>
      <c r="G37" s="23">
        <v>965146.56</v>
      </c>
      <c r="H37" s="23">
        <v>965146.56</v>
      </c>
      <c r="I37" s="24">
        <f t="shared" si="5"/>
        <v>210818.33999999985</v>
      </c>
    </row>
    <row r="38" spans="1:10" ht="24" customHeight="1" x14ac:dyDescent="0.25">
      <c r="B38" s="31" t="s">
        <v>40</v>
      </c>
      <c r="C38" s="32"/>
      <c r="D38" s="2">
        <f>SUM(D39:D47)</f>
        <v>0</v>
      </c>
      <c r="E38" s="2">
        <f>SUM(E39:E47)</f>
        <v>0</v>
      </c>
      <c r="F38" s="2">
        <f>D38+E38</f>
        <v>0</v>
      </c>
      <c r="G38" s="2">
        <f>SUM(G39:G47)</f>
        <v>0</v>
      </c>
      <c r="H38" s="2">
        <f>SUM(H39:H47)</f>
        <v>0</v>
      </c>
      <c r="I38" s="2">
        <f>SUM(I39:I47)</f>
        <v>0</v>
      </c>
    </row>
    <row r="39" spans="1:10" ht="27.75" customHeight="1" x14ac:dyDescent="0.25">
      <c r="B39" s="3"/>
      <c r="C39" s="4" t="s">
        <v>41</v>
      </c>
      <c r="D39" s="5">
        <v>0</v>
      </c>
      <c r="E39" s="5">
        <v>0</v>
      </c>
      <c r="F39" s="6">
        <v>0</v>
      </c>
      <c r="G39" s="5">
        <v>0</v>
      </c>
      <c r="H39" s="5">
        <v>0</v>
      </c>
      <c r="I39" s="6">
        <f>F39-G39</f>
        <v>0</v>
      </c>
    </row>
    <row r="40" spans="1:10" ht="14.25" customHeight="1" x14ac:dyDescent="0.25">
      <c r="B40" s="3"/>
      <c r="C40" s="4" t="s">
        <v>42</v>
      </c>
      <c r="D40" s="5">
        <v>0</v>
      </c>
      <c r="E40" s="5">
        <v>0</v>
      </c>
      <c r="F40" s="6">
        <v>0</v>
      </c>
      <c r="G40" s="5">
        <v>0</v>
      </c>
      <c r="H40" s="5">
        <v>0</v>
      </c>
      <c r="I40" s="6">
        <f t="shared" ref="I40:I47" si="6">F40-G40</f>
        <v>0</v>
      </c>
    </row>
    <row r="41" spans="1:10" ht="15.75" customHeight="1" x14ac:dyDescent="0.25">
      <c r="B41" s="3"/>
      <c r="C41" s="4" t="s">
        <v>43</v>
      </c>
      <c r="D41" s="5">
        <v>0</v>
      </c>
      <c r="E41" s="5">
        <v>0</v>
      </c>
      <c r="F41" s="6">
        <v>0</v>
      </c>
      <c r="G41" s="5">
        <v>0</v>
      </c>
      <c r="H41" s="5">
        <v>0</v>
      </c>
      <c r="I41" s="6">
        <f t="shared" si="6"/>
        <v>0</v>
      </c>
    </row>
    <row r="42" spans="1:10" ht="14.25" customHeight="1" x14ac:dyDescent="0.25">
      <c r="B42" s="3"/>
      <c r="C42" s="4" t="s">
        <v>44</v>
      </c>
      <c r="D42" s="5">
        <v>0</v>
      </c>
      <c r="E42" s="5">
        <v>0</v>
      </c>
      <c r="F42" s="6">
        <v>0</v>
      </c>
      <c r="G42" s="5">
        <v>0</v>
      </c>
      <c r="H42" s="5">
        <v>0</v>
      </c>
      <c r="I42" s="6">
        <f t="shared" si="6"/>
        <v>0</v>
      </c>
    </row>
    <row r="43" spans="1:10" ht="16.5" customHeight="1" x14ac:dyDescent="0.25">
      <c r="B43" s="3"/>
      <c r="C43" s="4" t="s">
        <v>45</v>
      </c>
      <c r="D43" s="5">
        <v>0</v>
      </c>
      <c r="E43" s="5">
        <v>0</v>
      </c>
      <c r="F43" s="6">
        <v>0</v>
      </c>
      <c r="G43" s="5">
        <v>0</v>
      </c>
      <c r="H43" s="5">
        <v>0</v>
      </c>
      <c r="I43" s="6">
        <f t="shared" si="6"/>
        <v>0</v>
      </c>
    </row>
    <row r="44" spans="1:10" ht="25.5" customHeight="1" x14ac:dyDescent="0.25">
      <c r="B44" s="3"/>
      <c r="C44" s="4" t="s">
        <v>46</v>
      </c>
      <c r="D44" s="5">
        <v>0</v>
      </c>
      <c r="E44" s="5">
        <v>0</v>
      </c>
      <c r="F44" s="6">
        <v>0</v>
      </c>
      <c r="G44" s="5">
        <v>0</v>
      </c>
      <c r="H44" s="5">
        <v>0</v>
      </c>
      <c r="I44" s="6">
        <f t="shared" si="6"/>
        <v>0</v>
      </c>
    </row>
    <row r="45" spans="1:10" ht="15" customHeight="1" x14ac:dyDescent="0.25">
      <c r="B45" s="3"/>
      <c r="C45" s="4" t="s">
        <v>47</v>
      </c>
      <c r="D45" s="5">
        <v>0</v>
      </c>
      <c r="E45" s="5">
        <v>0</v>
      </c>
      <c r="F45" s="6">
        <v>0</v>
      </c>
      <c r="G45" s="5">
        <v>0</v>
      </c>
      <c r="H45" s="5">
        <v>0</v>
      </c>
      <c r="I45" s="6">
        <f t="shared" si="6"/>
        <v>0</v>
      </c>
    </row>
    <row r="46" spans="1:10" x14ac:dyDescent="0.25">
      <c r="A46" s="13"/>
      <c r="B46" s="3"/>
      <c r="C46" s="11" t="s">
        <v>48</v>
      </c>
      <c r="D46" s="1">
        <v>0</v>
      </c>
      <c r="E46" s="5">
        <v>0</v>
      </c>
      <c r="F46" s="6">
        <v>0</v>
      </c>
      <c r="G46" s="5">
        <v>0</v>
      </c>
      <c r="H46" s="5">
        <v>0</v>
      </c>
      <c r="I46" s="6">
        <f t="shared" si="6"/>
        <v>0</v>
      </c>
      <c r="J46" s="12"/>
    </row>
    <row r="47" spans="1:10" ht="15" customHeight="1" x14ac:dyDescent="0.25">
      <c r="B47" s="3"/>
      <c r="C47" s="11" t="s">
        <v>49</v>
      </c>
      <c r="D47" s="5">
        <v>0</v>
      </c>
      <c r="E47" s="5">
        <v>0</v>
      </c>
      <c r="F47" s="6">
        <v>0</v>
      </c>
      <c r="G47" s="5">
        <v>0</v>
      </c>
      <c r="H47" s="5">
        <v>0</v>
      </c>
      <c r="I47" s="6">
        <f t="shared" si="6"/>
        <v>0</v>
      </c>
    </row>
    <row r="48" spans="1:10" x14ac:dyDescent="0.25">
      <c r="B48" s="31" t="s">
        <v>50</v>
      </c>
      <c r="C48" s="32"/>
      <c r="D48" s="2">
        <f t="shared" ref="D48:I48" si="7">SUM(D49:D57)</f>
        <v>0</v>
      </c>
      <c r="E48" s="2">
        <f t="shared" si="7"/>
        <v>0</v>
      </c>
      <c r="F48" s="2">
        <f t="shared" si="7"/>
        <v>0</v>
      </c>
      <c r="G48" s="2">
        <f t="shared" si="7"/>
        <v>0</v>
      </c>
      <c r="H48" s="2">
        <f t="shared" si="7"/>
        <v>0</v>
      </c>
      <c r="I48" s="2">
        <f t="shared" si="7"/>
        <v>0</v>
      </c>
    </row>
    <row r="49" spans="2:9" ht="15" customHeight="1" x14ac:dyDescent="0.25">
      <c r="B49" s="3"/>
      <c r="C49" s="4" t="s">
        <v>51</v>
      </c>
      <c r="D49" s="5">
        <v>0</v>
      </c>
      <c r="E49" s="5">
        <v>0</v>
      </c>
      <c r="F49" s="6">
        <v>0</v>
      </c>
      <c r="G49" s="5">
        <v>0</v>
      </c>
      <c r="H49" s="5">
        <v>0</v>
      </c>
      <c r="I49" s="6">
        <f>F49-G49</f>
        <v>0</v>
      </c>
    </row>
    <row r="50" spans="2:9" ht="15" customHeight="1" x14ac:dyDescent="0.25">
      <c r="B50" s="3"/>
      <c r="C50" s="11" t="s">
        <v>52</v>
      </c>
      <c r="D50" s="5">
        <v>0</v>
      </c>
      <c r="E50" s="5">
        <v>0</v>
      </c>
      <c r="F50" s="6">
        <v>0</v>
      </c>
      <c r="G50" s="5">
        <v>0</v>
      </c>
      <c r="H50" s="5">
        <v>0</v>
      </c>
      <c r="I50" s="6">
        <f t="shared" ref="I50:I57" si="8">F50-G50</f>
        <v>0</v>
      </c>
    </row>
    <row r="51" spans="2:9" ht="15.75" customHeight="1" x14ac:dyDescent="0.25">
      <c r="B51" s="3"/>
      <c r="C51" s="11" t="s">
        <v>53</v>
      </c>
      <c r="D51" s="5">
        <v>0</v>
      </c>
      <c r="E51" s="5">
        <v>0</v>
      </c>
      <c r="F51" s="6">
        <v>0</v>
      </c>
      <c r="G51" s="5">
        <v>0</v>
      </c>
      <c r="H51" s="5">
        <v>0</v>
      </c>
      <c r="I51" s="6">
        <f t="shared" si="8"/>
        <v>0</v>
      </c>
    </row>
    <row r="52" spans="2:9" ht="15" customHeight="1" x14ac:dyDescent="0.25">
      <c r="B52" s="52"/>
      <c r="C52" s="53" t="s">
        <v>54</v>
      </c>
      <c r="D52" s="7">
        <v>0</v>
      </c>
      <c r="E52" s="7">
        <v>0</v>
      </c>
      <c r="F52" s="8">
        <v>0</v>
      </c>
      <c r="G52" s="7">
        <v>0</v>
      </c>
      <c r="H52" s="7">
        <v>0</v>
      </c>
      <c r="I52" s="8">
        <f t="shared" si="8"/>
        <v>0</v>
      </c>
    </row>
    <row r="53" spans="2:9" ht="18" customHeight="1" x14ac:dyDescent="0.25">
      <c r="B53" s="3"/>
      <c r="C53" s="4" t="s">
        <v>55</v>
      </c>
      <c r="D53" s="5">
        <v>0</v>
      </c>
      <c r="E53" s="5">
        <v>0</v>
      </c>
      <c r="F53" s="6">
        <v>0</v>
      </c>
      <c r="G53" s="5">
        <v>0</v>
      </c>
      <c r="H53" s="5">
        <v>0</v>
      </c>
      <c r="I53" s="6">
        <f t="shared" si="8"/>
        <v>0</v>
      </c>
    </row>
    <row r="54" spans="2:9" ht="15" customHeight="1" x14ac:dyDescent="0.25">
      <c r="B54" s="3"/>
      <c r="C54" s="11" t="s">
        <v>56</v>
      </c>
      <c r="D54" s="5">
        <v>0</v>
      </c>
      <c r="E54" s="5">
        <v>0</v>
      </c>
      <c r="F54" s="6">
        <v>0</v>
      </c>
      <c r="G54" s="5">
        <v>0</v>
      </c>
      <c r="H54" s="5">
        <v>0</v>
      </c>
      <c r="I54" s="6">
        <f t="shared" si="8"/>
        <v>0</v>
      </c>
    </row>
    <row r="55" spans="2:9" ht="15" customHeight="1" x14ac:dyDescent="0.25">
      <c r="B55" s="3"/>
      <c r="C55" s="11" t="s">
        <v>57</v>
      </c>
      <c r="D55" s="5">
        <v>0</v>
      </c>
      <c r="E55" s="5">
        <v>0</v>
      </c>
      <c r="F55" s="6">
        <v>0</v>
      </c>
      <c r="G55" s="5">
        <v>0</v>
      </c>
      <c r="H55" s="5">
        <v>0</v>
      </c>
      <c r="I55" s="6">
        <f t="shared" si="8"/>
        <v>0</v>
      </c>
    </row>
    <row r="56" spans="2:9" ht="15" customHeight="1" x14ac:dyDescent="0.25">
      <c r="B56" s="3"/>
      <c r="C56" s="4" t="s">
        <v>58</v>
      </c>
      <c r="D56" s="5">
        <v>0</v>
      </c>
      <c r="E56" s="5">
        <v>0</v>
      </c>
      <c r="F56" s="6">
        <v>0</v>
      </c>
      <c r="G56" s="5">
        <v>0</v>
      </c>
      <c r="H56" s="5">
        <v>0</v>
      </c>
      <c r="I56" s="6">
        <f t="shared" si="8"/>
        <v>0</v>
      </c>
    </row>
    <row r="57" spans="2:9" x14ac:dyDescent="0.25">
      <c r="B57" s="3"/>
      <c r="C57" s="4" t="s">
        <v>59</v>
      </c>
      <c r="D57" s="5">
        <v>0</v>
      </c>
      <c r="E57" s="5">
        <v>0</v>
      </c>
      <c r="F57" s="6">
        <v>0</v>
      </c>
      <c r="G57" s="5">
        <v>0</v>
      </c>
      <c r="H57" s="5">
        <v>0</v>
      </c>
      <c r="I57" s="6">
        <f t="shared" si="8"/>
        <v>0</v>
      </c>
    </row>
    <row r="58" spans="2:9" x14ac:dyDescent="0.25">
      <c r="B58" s="31" t="s">
        <v>60</v>
      </c>
      <c r="C58" s="32"/>
      <c r="D58" s="2">
        <f>SUM(D59:D61)</f>
        <v>0</v>
      </c>
      <c r="E58" s="22">
        <f>SUM(E59:E61)</f>
        <v>1037926.85</v>
      </c>
      <c r="F58" s="22">
        <f>D58+E58</f>
        <v>1037926.85</v>
      </c>
      <c r="G58" s="22">
        <f>SUM(G59:G61)</f>
        <v>1027126.85</v>
      </c>
      <c r="H58" s="22">
        <f>SUM(H59:H61)</f>
        <v>1027126.85</v>
      </c>
      <c r="I58" s="22">
        <f>SUM(I59:I61)</f>
        <v>10800</v>
      </c>
    </row>
    <row r="59" spans="2:9" ht="15.75" customHeight="1" x14ac:dyDescent="0.25">
      <c r="B59" s="3"/>
      <c r="C59" s="4" t="s">
        <v>61</v>
      </c>
      <c r="D59" s="5">
        <v>0</v>
      </c>
      <c r="E59" s="5">
        <v>0</v>
      </c>
      <c r="F59" s="6">
        <v>0</v>
      </c>
      <c r="G59" s="5">
        <v>0</v>
      </c>
      <c r="H59" s="5">
        <v>0</v>
      </c>
      <c r="I59" s="6">
        <f>F59-G59</f>
        <v>0</v>
      </c>
    </row>
    <row r="60" spans="2:9" ht="15" customHeight="1" x14ac:dyDescent="0.25">
      <c r="B60" s="3"/>
      <c r="C60" s="4" t="s">
        <v>62</v>
      </c>
      <c r="D60" s="5">
        <v>0</v>
      </c>
      <c r="E60" s="28">
        <v>1037926.85</v>
      </c>
      <c r="F60" s="29">
        <v>1037926.85</v>
      </c>
      <c r="G60" s="28">
        <v>1027126.85</v>
      </c>
      <c r="H60" s="28">
        <v>1027126.85</v>
      </c>
      <c r="I60" s="29">
        <f>F60-G60</f>
        <v>10800</v>
      </c>
    </row>
    <row r="61" spans="2:9" ht="15" customHeight="1" x14ac:dyDescent="0.25">
      <c r="B61" s="3"/>
      <c r="C61" s="4" t="s">
        <v>63</v>
      </c>
      <c r="D61" s="5">
        <v>0</v>
      </c>
      <c r="E61" s="5">
        <v>0</v>
      </c>
      <c r="F61" s="6">
        <v>0</v>
      </c>
      <c r="G61" s="5">
        <v>0</v>
      </c>
      <c r="H61" s="5">
        <v>0</v>
      </c>
      <c r="I61" s="6">
        <f>F61-G61</f>
        <v>0</v>
      </c>
    </row>
    <row r="62" spans="2:9" x14ac:dyDescent="0.25">
      <c r="B62" s="31" t="s">
        <v>64</v>
      </c>
      <c r="C62" s="32"/>
      <c r="D62" s="2">
        <f t="shared" ref="D62:I62" si="9">SUM(D63:D69)</f>
        <v>0</v>
      </c>
      <c r="E62" s="2">
        <f t="shared" si="9"/>
        <v>0</v>
      </c>
      <c r="F62" s="2">
        <f t="shared" si="9"/>
        <v>0</v>
      </c>
      <c r="G62" s="2">
        <f t="shared" si="9"/>
        <v>0</v>
      </c>
      <c r="H62" s="2">
        <f t="shared" si="9"/>
        <v>0</v>
      </c>
      <c r="I62" s="2">
        <f t="shared" si="9"/>
        <v>0</v>
      </c>
    </row>
    <row r="63" spans="2:9" ht="25.5" customHeight="1" x14ac:dyDescent="0.25">
      <c r="B63" s="3"/>
      <c r="C63" s="4" t="s">
        <v>65</v>
      </c>
      <c r="D63" s="5">
        <v>0</v>
      </c>
      <c r="E63" s="5">
        <v>0</v>
      </c>
      <c r="F63" s="6">
        <v>0</v>
      </c>
      <c r="G63" s="5">
        <v>0</v>
      </c>
      <c r="H63" s="5">
        <v>0</v>
      </c>
      <c r="I63" s="6">
        <f>F63-G63</f>
        <v>0</v>
      </c>
    </row>
    <row r="64" spans="2:9" ht="15.75" customHeight="1" x14ac:dyDescent="0.25">
      <c r="B64" s="3"/>
      <c r="C64" s="4" t="s">
        <v>66</v>
      </c>
      <c r="D64" s="5">
        <v>0</v>
      </c>
      <c r="E64" s="5">
        <v>0</v>
      </c>
      <c r="F64" s="6">
        <v>0</v>
      </c>
      <c r="G64" s="5">
        <v>0</v>
      </c>
      <c r="H64" s="5">
        <v>0</v>
      </c>
      <c r="I64" s="6">
        <f t="shared" ref="I64:I69" si="10">F64-G64</f>
        <v>0</v>
      </c>
    </row>
    <row r="65" spans="2:9" ht="15.75" customHeight="1" x14ac:dyDescent="0.25">
      <c r="B65" s="3"/>
      <c r="C65" s="4" t="s">
        <v>67</v>
      </c>
      <c r="D65" s="5">
        <v>0</v>
      </c>
      <c r="E65" s="5">
        <v>0</v>
      </c>
      <c r="F65" s="6">
        <v>0</v>
      </c>
      <c r="G65" s="5">
        <v>0</v>
      </c>
      <c r="H65" s="5">
        <v>0</v>
      </c>
      <c r="I65" s="6">
        <f t="shared" si="10"/>
        <v>0</v>
      </c>
    </row>
    <row r="66" spans="2:9" ht="14.25" customHeight="1" x14ac:dyDescent="0.25">
      <c r="B66" s="3"/>
      <c r="C66" s="4" t="s">
        <v>68</v>
      </c>
      <c r="D66" s="5">
        <v>0</v>
      </c>
      <c r="E66" s="5">
        <v>0</v>
      </c>
      <c r="F66" s="6">
        <v>0</v>
      </c>
      <c r="G66" s="5">
        <v>0</v>
      </c>
      <c r="H66" s="5">
        <v>0</v>
      </c>
      <c r="I66" s="6">
        <f t="shared" si="10"/>
        <v>0</v>
      </c>
    </row>
    <row r="67" spans="2:9" ht="25.5" customHeight="1" x14ac:dyDescent="0.25">
      <c r="B67" s="3"/>
      <c r="C67" s="4" t="s">
        <v>69</v>
      </c>
      <c r="D67" s="5">
        <v>0</v>
      </c>
      <c r="E67" s="5">
        <v>0</v>
      </c>
      <c r="F67" s="6">
        <v>0</v>
      </c>
      <c r="G67" s="5">
        <v>0</v>
      </c>
      <c r="H67" s="5">
        <v>0</v>
      </c>
      <c r="I67" s="6">
        <f t="shared" si="10"/>
        <v>0</v>
      </c>
    </row>
    <row r="68" spans="2:9" ht="15.75" customHeight="1" x14ac:dyDescent="0.25">
      <c r="B68" s="3"/>
      <c r="C68" s="4" t="s">
        <v>70</v>
      </c>
      <c r="D68" s="5">
        <v>0</v>
      </c>
      <c r="E68" s="5">
        <v>0</v>
      </c>
      <c r="F68" s="6">
        <v>0</v>
      </c>
      <c r="G68" s="5">
        <v>0</v>
      </c>
      <c r="H68" s="5">
        <v>0</v>
      </c>
      <c r="I68" s="6">
        <f t="shared" si="10"/>
        <v>0</v>
      </c>
    </row>
    <row r="69" spans="2:9" ht="27" customHeight="1" x14ac:dyDescent="0.25">
      <c r="B69" s="3"/>
      <c r="C69" s="4" t="s">
        <v>71</v>
      </c>
      <c r="D69" s="5">
        <v>0</v>
      </c>
      <c r="E69" s="5">
        <v>0</v>
      </c>
      <c r="F69" s="6">
        <v>0</v>
      </c>
      <c r="G69" s="5">
        <v>0</v>
      </c>
      <c r="H69" s="5">
        <v>0</v>
      </c>
      <c r="I69" s="6">
        <f t="shared" si="10"/>
        <v>0</v>
      </c>
    </row>
    <row r="70" spans="2:9" x14ac:dyDescent="0.25">
      <c r="B70" s="31" t="s">
        <v>72</v>
      </c>
      <c r="C70" s="32"/>
      <c r="D70" s="2">
        <f t="shared" ref="D70:I70" si="11">SUM(D71:D73)</f>
        <v>0</v>
      </c>
      <c r="E70" s="2">
        <f t="shared" si="11"/>
        <v>0</v>
      </c>
      <c r="F70" s="2">
        <f t="shared" si="11"/>
        <v>0</v>
      </c>
      <c r="G70" s="2">
        <f t="shared" si="11"/>
        <v>0</v>
      </c>
      <c r="H70" s="2">
        <f t="shared" si="11"/>
        <v>0</v>
      </c>
      <c r="I70" s="2">
        <f t="shared" si="11"/>
        <v>0</v>
      </c>
    </row>
    <row r="71" spans="2:9" ht="12.75" customHeight="1" x14ac:dyDescent="0.25">
      <c r="B71" s="3"/>
      <c r="C71" s="4" t="s">
        <v>73</v>
      </c>
      <c r="D71" s="5">
        <v>0</v>
      </c>
      <c r="E71" s="5">
        <v>0</v>
      </c>
      <c r="F71" s="6">
        <v>0</v>
      </c>
      <c r="G71" s="5">
        <v>0</v>
      </c>
      <c r="H71" s="5">
        <v>0</v>
      </c>
      <c r="I71" s="6">
        <f>F71-G71</f>
        <v>0</v>
      </c>
    </row>
    <row r="72" spans="2:9" x14ac:dyDescent="0.25">
      <c r="B72" s="3"/>
      <c r="C72" s="4" t="s">
        <v>74</v>
      </c>
      <c r="D72" s="5">
        <v>0</v>
      </c>
      <c r="E72" s="5">
        <v>0</v>
      </c>
      <c r="F72" s="6">
        <v>0</v>
      </c>
      <c r="G72" s="5">
        <v>0</v>
      </c>
      <c r="H72" s="5">
        <v>0</v>
      </c>
      <c r="I72" s="6">
        <f>F72-G72</f>
        <v>0</v>
      </c>
    </row>
    <row r="73" spans="2:9" x14ac:dyDescent="0.25">
      <c r="B73" s="3"/>
      <c r="C73" s="4" t="s">
        <v>75</v>
      </c>
      <c r="D73" s="5">
        <v>0</v>
      </c>
      <c r="E73" s="5">
        <v>0</v>
      </c>
      <c r="F73" s="6">
        <v>0</v>
      </c>
      <c r="G73" s="5">
        <v>0</v>
      </c>
      <c r="H73" s="5">
        <v>0</v>
      </c>
      <c r="I73" s="6">
        <f>F73-G73</f>
        <v>0</v>
      </c>
    </row>
    <row r="74" spans="2:9" x14ac:dyDescent="0.25">
      <c r="B74" s="31" t="s">
        <v>76</v>
      </c>
      <c r="C74" s="32"/>
      <c r="D74" s="2">
        <f t="shared" ref="D74:I74" si="12">SUM(D75:D81)</f>
        <v>0</v>
      </c>
      <c r="E74" s="2">
        <f t="shared" si="12"/>
        <v>0</v>
      </c>
      <c r="F74" s="2">
        <f t="shared" si="12"/>
        <v>0</v>
      </c>
      <c r="G74" s="2">
        <f t="shared" si="12"/>
        <v>0</v>
      </c>
      <c r="H74" s="2">
        <f t="shared" si="12"/>
        <v>0</v>
      </c>
      <c r="I74" s="2">
        <f t="shared" si="12"/>
        <v>0</v>
      </c>
    </row>
    <row r="75" spans="2:9" ht="15.75" customHeight="1" x14ac:dyDescent="0.25">
      <c r="B75" s="3"/>
      <c r="C75" s="4" t="s">
        <v>77</v>
      </c>
      <c r="D75" s="5">
        <v>0</v>
      </c>
      <c r="E75" s="5">
        <v>0</v>
      </c>
      <c r="F75" s="6">
        <v>0</v>
      </c>
      <c r="G75" s="5">
        <v>0</v>
      </c>
      <c r="H75" s="5">
        <v>0</v>
      </c>
      <c r="I75" s="6">
        <f>F75-G75</f>
        <v>0</v>
      </c>
    </row>
    <row r="76" spans="2:9" ht="15.75" customHeight="1" x14ac:dyDescent="0.25">
      <c r="B76" s="3"/>
      <c r="C76" s="4" t="s">
        <v>78</v>
      </c>
      <c r="D76" s="5">
        <v>0</v>
      </c>
      <c r="E76" s="5">
        <v>0</v>
      </c>
      <c r="F76" s="6">
        <v>0</v>
      </c>
      <c r="G76" s="5">
        <v>0</v>
      </c>
      <c r="H76" s="5">
        <v>0</v>
      </c>
      <c r="I76" s="6">
        <f t="shared" ref="I76:I81" si="13">F76-G76</f>
        <v>0</v>
      </c>
    </row>
    <row r="77" spans="2:9" ht="15.75" customHeight="1" x14ac:dyDescent="0.25">
      <c r="B77" s="3"/>
      <c r="C77" s="4" t="s">
        <v>79</v>
      </c>
      <c r="D77" s="5">
        <v>0</v>
      </c>
      <c r="E77" s="5">
        <v>0</v>
      </c>
      <c r="F77" s="6">
        <v>0</v>
      </c>
      <c r="G77" s="5">
        <v>0</v>
      </c>
      <c r="H77" s="5">
        <v>0</v>
      </c>
      <c r="I77" s="6">
        <f t="shared" si="13"/>
        <v>0</v>
      </c>
    </row>
    <row r="78" spans="2:9" ht="15.75" customHeight="1" x14ac:dyDescent="0.25">
      <c r="B78" s="3"/>
      <c r="C78" s="4" t="s">
        <v>80</v>
      </c>
      <c r="D78" s="5">
        <v>0</v>
      </c>
      <c r="E78" s="5">
        <v>0</v>
      </c>
      <c r="F78" s="6">
        <v>0</v>
      </c>
      <c r="G78" s="5">
        <v>0</v>
      </c>
      <c r="H78" s="5">
        <v>0</v>
      </c>
      <c r="I78" s="6">
        <f t="shared" si="13"/>
        <v>0</v>
      </c>
    </row>
    <row r="79" spans="2:9" ht="15.75" customHeight="1" x14ac:dyDescent="0.25">
      <c r="B79" s="3"/>
      <c r="C79" s="4" t="s">
        <v>81</v>
      </c>
      <c r="D79" s="5">
        <v>0</v>
      </c>
      <c r="E79" s="5">
        <v>0</v>
      </c>
      <c r="F79" s="6">
        <v>0</v>
      </c>
      <c r="G79" s="5">
        <v>0</v>
      </c>
      <c r="H79" s="5">
        <v>0</v>
      </c>
      <c r="I79" s="6">
        <f t="shared" si="13"/>
        <v>0</v>
      </c>
    </row>
    <row r="80" spans="2:9" x14ac:dyDescent="0.25">
      <c r="B80" s="3"/>
      <c r="C80" s="4" t="s">
        <v>82</v>
      </c>
      <c r="D80" s="5">
        <v>0</v>
      </c>
      <c r="E80" s="5">
        <v>0</v>
      </c>
      <c r="F80" s="6">
        <v>0</v>
      </c>
      <c r="G80" s="5">
        <v>0</v>
      </c>
      <c r="H80" s="5">
        <v>0</v>
      </c>
      <c r="I80" s="6">
        <f t="shared" si="13"/>
        <v>0</v>
      </c>
    </row>
    <row r="81" spans="1:9" ht="24" x14ac:dyDescent="0.25">
      <c r="B81" s="3"/>
      <c r="C81" s="4" t="s">
        <v>83</v>
      </c>
      <c r="D81" s="7">
        <v>0</v>
      </c>
      <c r="E81" s="7">
        <v>0</v>
      </c>
      <c r="F81" s="8">
        <v>0</v>
      </c>
      <c r="G81" s="7">
        <v>0</v>
      </c>
      <c r="H81" s="7">
        <v>0</v>
      </c>
      <c r="I81" s="8">
        <f t="shared" si="13"/>
        <v>0</v>
      </c>
    </row>
    <row r="82" spans="1:9" x14ac:dyDescent="0.25">
      <c r="B82" s="9"/>
      <c r="C82" s="10" t="s">
        <v>84</v>
      </c>
      <c r="D82" s="30">
        <f t="shared" ref="D82:I82" si="14">+D10+D18+D28+D38+D48+D58+D62+D70+D74</f>
        <v>110159221.09</v>
      </c>
      <c r="E82" s="30">
        <f t="shared" si="14"/>
        <v>1654045.99</v>
      </c>
      <c r="F82" s="30">
        <f t="shared" si="14"/>
        <v>111813267.07999998</v>
      </c>
      <c r="G82" s="30">
        <f t="shared" si="14"/>
        <v>49591743.68</v>
      </c>
      <c r="H82" s="30">
        <f t="shared" si="14"/>
        <v>47978133.82</v>
      </c>
      <c r="I82" s="30">
        <f t="shared" si="14"/>
        <v>62221523.399999991</v>
      </c>
    </row>
    <row r="84" spans="1:9" s="19" customFormat="1" x14ac:dyDescent="0.25">
      <c r="A84" s="18"/>
      <c r="B84" s="18"/>
      <c r="C84" s="18"/>
      <c r="D84" s="18"/>
      <c r="E84" s="18"/>
      <c r="F84" s="18"/>
    </row>
    <row r="85" spans="1:9" s="19" customFormat="1" x14ac:dyDescent="0.25">
      <c r="A85" s="20"/>
      <c r="B85" s="20"/>
      <c r="C85" s="20"/>
      <c r="D85" s="21"/>
      <c r="E85" s="21"/>
      <c r="F85" s="20"/>
    </row>
    <row r="86" spans="1:9" s="19" customFormat="1" x14ac:dyDescent="0.25">
      <c r="A86" s="20"/>
      <c r="B86" s="20"/>
      <c r="C86" s="20"/>
      <c r="D86" s="21"/>
      <c r="E86" s="21"/>
      <c r="F86" s="20"/>
    </row>
    <row r="87" spans="1:9" s="19" customFormat="1" x14ac:dyDescent="0.25">
      <c r="A87" s="20"/>
      <c r="B87" s="20"/>
      <c r="C87" s="20"/>
      <c r="D87" s="21"/>
      <c r="E87" s="21"/>
      <c r="F87" s="20"/>
    </row>
    <row r="88" spans="1:9" s="19" customFormat="1" x14ac:dyDescent="0.25">
      <c r="A88" s="20"/>
      <c r="B88" s="20"/>
      <c r="C88" s="20"/>
      <c r="D88" s="21"/>
      <c r="E88" s="21"/>
      <c r="F88" s="20"/>
    </row>
    <row r="89" spans="1:9" s="19" customFormat="1" x14ac:dyDescent="0.25">
      <c r="A89" s="20"/>
      <c r="B89" s="20"/>
      <c r="C89" s="20"/>
      <c r="D89" s="21"/>
      <c r="E89" s="21"/>
      <c r="F89" s="20"/>
    </row>
    <row r="90" spans="1:9" s="19" customFormat="1" x14ac:dyDescent="0.25">
      <c r="A90" s="20"/>
      <c r="B90" s="20"/>
      <c r="C90" s="20"/>
      <c r="D90" s="21"/>
      <c r="E90" s="21"/>
      <c r="F90" s="20"/>
    </row>
    <row r="91" spans="1:9" s="19" customFormat="1" x14ac:dyDescent="0.25">
      <c r="A91" s="20"/>
      <c r="B91" s="20"/>
      <c r="C91" s="20"/>
      <c r="D91" s="21"/>
      <c r="E91" s="21"/>
      <c r="F91" s="20"/>
    </row>
    <row r="92" spans="1:9" s="19" customFormat="1" x14ac:dyDescent="0.25">
      <c r="A92" s="18"/>
      <c r="B92" s="18"/>
      <c r="C92" s="18"/>
      <c r="D92" s="18"/>
      <c r="E92" s="18"/>
      <c r="F92" s="18"/>
      <c r="G92" s="20"/>
    </row>
    <row r="93" spans="1:9" s="19" customFormat="1" x14ac:dyDescent="0.25">
      <c r="A93" s="18"/>
      <c r="B93" s="18"/>
      <c r="C93" s="18"/>
      <c r="D93" s="18"/>
      <c r="E93" s="18"/>
      <c r="F93" s="18"/>
      <c r="G93" s="20"/>
    </row>
  </sheetData>
  <mergeCells count="16">
    <mergeCell ref="B3:I3"/>
    <mergeCell ref="B4:I4"/>
    <mergeCell ref="B5:I5"/>
    <mergeCell ref="B6:I6"/>
    <mergeCell ref="B7:C9"/>
    <mergeCell ref="D7:H7"/>
    <mergeCell ref="I7:I8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/>
  <pageMargins left="0.31496062992125984" right="0.31496062992125984" top="0.35433070866141736" bottom="0.35433070866141736" header="0" footer="0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</vt:lpstr>
      <vt:lpstr>'IP-4'!Títulos_a_imprimir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Judith</cp:lastModifiedBy>
  <cp:lastPrinted>2023-08-14T16:06:05Z</cp:lastPrinted>
  <dcterms:created xsi:type="dcterms:W3CDTF">2018-10-31T21:40:06Z</dcterms:created>
  <dcterms:modified xsi:type="dcterms:W3CDTF">2023-08-14T16:07:20Z</dcterms:modified>
</cp:coreProperties>
</file>