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_MARTHA\OneDrive - Offices\Desktop\ASE_Criterios_CP_2021_OAEPP\3) Formatos\4.5. LDF\"/>
    </mc:Choice>
  </mc:AlternateContent>
  <xr:revisionPtr revIDLastSave="0" documentId="13_ncr:1_{4D6CDD48-9866-46FF-B912-2BDCF0E0038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DF-1" sheetId="16" r:id="rId1"/>
  </sheets>
  <definedNames>
    <definedName name="_xlnm.Print_Area" localSheetId="0">'LDF-1'!$A$1:$I$90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5" i="16" l="1"/>
  <c r="H75" i="16"/>
  <c r="I68" i="16"/>
  <c r="H68" i="16"/>
  <c r="I63" i="16"/>
  <c r="I79" i="16" s="1"/>
  <c r="H63" i="16"/>
  <c r="H79" i="16" s="1"/>
  <c r="I57" i="16"/>
  <c r="I59" i="16" s="1"/>
  <c r="I81" i="16" s="1"/>
  <c r="H57" i="16"/>
  <c r="H59" i="16" s="1"/>
  <c r="H81" i="16" s="1"/>
  <c r="I42" i="16"/>
  <c r="H42" i="16"/>
  <c r="I38" i="16"/>
  <c r="H38" i="16"/>
  <c r="I31" i="16"/>
  <c r="H31" i="16"/>
  <c r="I27" i="16"/>
  <c r="H27" i="16"/>
  <c r="I23" i="16"/>
  <c r="H23" i="16"/>
  <c r="I19" i="16"/>
  <c r="H19" i="16"/>
  <c r="I9" i="16"/>
  <c r="I47" i="16" s="1"/>
  <c r="H9" i="16"/>
  <c r="H47" i="16" s="1"/>
  <c r="E60" i="16"/>
  <c r="D60" i="16"/>
  <c r="E41" i="16"/>
  <c r="D41" i="16"/>
  <c r="E38" i="16"/>
  <c r="E47" i="16" s="1"/>
  <c r="E62" i="16" s="1"/>
  <c r="D38" i="16"/>
  <c r="D47" i="16" s="1"/>
  <c r="D62" i="16" s="1"/>
  <c r="E31" i="16"/>
  <c r="D31" i="16"/>
  <c r="E25" i="16"/>
  <c r="D25" i="16"/>
  <c r="E17" i="16"/>
  <c r="D17" i="16"/>
  <c r="E9" i="16"/>
  <c r="D9" i="16"/>
</calcChain>
</file>

<file path=xl/sharedStrings.xml><?xml version="1.0" encoding="utf-8"?>
<sst xmlns="http://schemas.openxmlformats.org/spreadsheetml/2006/main" count="134" uniqueCount="131">
  <si>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</si>
  <si>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</si>
  <si>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</si>
  <si>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</si>
  <si>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</si>
  <si>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</si>
  <si>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</si>
  <si>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</si>
  <si>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</si>
  <si>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</si>
  <si>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</si>
  <si>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</si>
  <si>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</si>
  <si>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</si>
  <si>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</si>
  <si>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</si>
  <si>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</si>
  <si>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</si>
  <si>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</si>
  <si>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</si>
  <si>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</si>
  <si>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</si>
  <si>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</si>
  <si>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</si>
  <si>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</si>
  <si>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</si>
  <si>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</si>
  <si>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</si>
  <si>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</si>
  <si>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</si>
  <si>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</si>
  <si>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</si>
  <si>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</si>
  <si>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</si>
  <si>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</si>
  <si>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</si>
  <si>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</si>
  <si>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</si>
  <si>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</si>
  <si>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</si>
  <si>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</si>
  <si>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</si>
  <si>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</si>
  <si>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</si>
  <si>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</si>
  <si>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</si>
  <si>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</si>
  <si>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</si>
  <si>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</si>
  <si>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</si>
  <si>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</si>
  <si>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</si>
  <si>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</si>
  <si>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</si>
  <si>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</si>
  <si>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</si>
  <si>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</si>
  <si>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</si>
  <si>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</si>
  <si>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</si>
  <si>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</si>
  <si>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</si>
  <si>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</si>
  <si>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</si>
  <si>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</si>
  <si>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</si>
  <si>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</si>
  <si>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</si>
  <si>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</si>
  <si>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</si>
  <si>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</si>
  <si>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</si>
  <si>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</si>
  <si>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</si>
  <si>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</si>
  <si>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</si>
  <si>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</si>
  <si>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</si>
  <si>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</si>
  <si>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</si>
  <si>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</si>
  <si>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</si>
  <si>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</si>
  <si>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</si>
  <si>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</si>
  <si>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</si>
  <si>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</si>
  <si>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</si>
  <si>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</si>
  <si>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</si>
  <si>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</si>
  <si>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</si>
  <si>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</si>
  <si>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</si>
  <si>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</si>
  <si>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</si>
  <si>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</si>
  <si>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i. Otros Activos no Circulantes</t>
  </si>
  <si>
    <t>II. Total del Pasivo (II = IIA + IIB)</t>
  </si>
  <si>
    <t>HACIENDA PÚBLICA/PATRIMONIO</t>
  </si>
  <si>
    <t>I. Total del Activo (I = IA + IB)</t>
  </si>
  <si>
    <t>a. Aportaciones</t>
  </si>
  <si>
    <t>b. Donaciones de Capital</t>
  </si>
  <si>
    <t>c. Actualización de la Hacienda Pública/Patrimonio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</si>
  <si>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</si>
  <si>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</si>
  <si>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</si>
  <si>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</si>
  <si>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</si>
  <si>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</si>
  <si>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</si>
  <si>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</si>
  <si>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IV. Total del Pasivo y Hacienda Pública/Patrimonio (IV = II + III)</t>
  </si>
  <si>
    <t>III. Total Hacienda Pública/Patrimonio (III = IIIA + IIIB + IIIC)</t>
  </si>
  <si>
    <t>IIIB. Hacienda Pública/Patrimonio Generado (IIIB = a + b + c + d + e)</t>
  </si>
  <si>
    <t>IIIA. Hacienda Pública/Patrimonio Contribuido (IIIA = a + b + c)</t>
  </si>
  <si>
    <t>IB. Total de Activos No Circulantes (IB = a + b + c + d + e + f + g + h + i)</t>
  </si>
  <si>
    <t>IIB. Total de Pasivos No Circulantes (IIB = a + b + c + d + e + f)</t>
  </si>
  <si>
    <t>IIA. Total de Pasivos Circulantes (IIA = a + b + c + d + e + f + g + h)</t>
  </si>
  <si>
    <t>IA. Total de Activos Circulantes (IA = a + b + c + d + e + f + g)</t>
  </si>
  <si>
    <t>Instructivo de llenado:</t>
  </si>
  <si>
    <r>
      <t xml:space="preserve">c) Concepto: </t>
    </r>
    <r>
      <rPr>
        <sz val="9"/>
        <color theme="1"/>
        <rFont val="Arial"/>
        <family val="2"/>
      </rPr>
      <t>Muestra el nombre de los rubros a 3er. nivel y en algunos casos a 4o. nivel del Plan de Cuentas, agrupados en Activo, Pasivo y Hacienda Pública/Patrimonio.</t>
    </r>
  </si>
  <si>
    <r>
      <t xml:space="preserve">(d) 20XN: </t>
    </r>
    <r>
      <rPr>
        <sz val="9"/>
        <color theme="1"/>
        <rFont val="Arial"/>
        <family val="2"/>
      </rPr>
      <t>En esta columna se presentan los saldos a la fecha que se informa.</t>
    </r>
  </si>
  <si>
    <r>
      <t xml:space="preserve">(e) 31 de diciembre de 20XN-1: </t>
    </r>
    <r>
      <rPr>
        <sz val="9"/>
        <color theme="1"/>
        <rFont val="Arial"/>
        <family val="2"/>
      </rPr>
      <t>En esta columna se presentan los saldos al cierre del ejercicio anterior al que se informa.</t>
    </r>
  </si>
  <si>
    <t>Formato LDF-1</t>
  </si>
  <si>
    <r>
      <t xml:space="preserve">(b) Periodo de presentación: </t>
    </r>
    <r>
      <rPr>
        <sz val="9"/>
        <color theme="1"/>
        <rFont val="Arial"/>
        <family val="2"/>
      </rPr>
      <t>Este estado financiero se presenta a una fecha específica.</t>
    </r>
  </si>
  <si>
    <r>
      <t xml:space="preserve">(a) Nombre del Ente Público: </t>
    </r>
    <r>
      <rPr>
        <sz val="9"/>
        <color theme="1"/>
        <rFont val="Arial"/>
        <family val="2"/>
      </rPr>
      <t>Este estado financiero se presenta por cada uno de los Entes Públicos de las Entidades Federativas y Municipios, es decir, los poderes Ejecutivo, Legislativo y Judicial; los organismos autónomos; los organismos descentralizados, empresas de participación estatal mayoritaria y fideicomisos, así como cualquier otro ente sobre el que las Entidades Federativas y los Municipios tengan control sobre sus decisiones o acciones.</t>
    </r>
  </si>
  <si>
    <t>TRIBUNAL DE JUSTICIA ADMINISTRATIVA DEL ESTADO DE GUERRERO</t>
  </si>
  <si>
    <t>Al 31 de diciembre de 2020 y al 31 de diciembre de 2021 (b)</t>
  </si>
  <si>
    <t>2021 (d)</t>
  </si>
  <si>
    <t>31 de diciembre de 2020 (e)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</si>
</sst>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;@"/>
    <numFmt numFmtId="165" formatCode="#,##0_ ;[Red]\-#,##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0" fillId="0" borderId="0"/>
    <xf numFmtId="0" fontId="11" fillId="0" borderId="0"/>
    <xf numFmtId="43" fontId="11" fillId="0" borderId="0" applyFont="0" applyFill="0" applyBorder="0" applyAlignment="0" applyProtection="0"/>
  </cellStyleXfs>
  <cellXfs count="54">
    <xf numFmtId="0" fontId="0" fillId="0" borderId="0" xfId="0"/>
    <xf numFmtId="0" fontId="0" fillId="0" borderId="3" xfId="0" applyBorder="1"/>
    <xf numFmtId="0" fontId="4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44" fontId="6" fillId="0" borderId="15" xfId="1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0" fontId="8" fillId="0" borderId="4" xfId="0" applyFont="1" applyBorder="1"/>
    <xf numFmtId="0" fontId="7" fillId="0" borderId="8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8" fillId="0" borderId="7" xfId="0" applyFont="1" applyBorder="1"/>
    <xf numFmtId="0" fontId="0" fillId="0" borderId="0" xfId="0" applyAlignment="1">
      <alignment horizontal="center"/>
    </xf>
    <xf numFmtId="0" fontId="10" fillId="0" borderId="0" xfId="2"/>
    <xf numFmtId="0" fontId="12" fillId="0" borderId="0" xfId="3" applyFont="1" applyProtection="1">
      <protection locked="0"/>
    </xf>
    <xf numFmtId="44" fontId="12" fillId="0" borderId="0" xfId="4" applyNumberFormat="1" applyFont="1" applyFill="1" applyBorder="1" applyAlignment="1" applyProtection="1">
      <protection locked="0"/>
    </xf>
    <xf numFmtId="0" fontId="12" fillId="0" borderId="0" xfId="3" applyFont="1" applyAlignment="1" applyProtection="1">
      <alignment horizontal="center"/>
      <protection locked="0"/>
    </xf>
    <xf numFmtId="1" fontId="12" fillId="0" borderId="0" xfId="3" applyNumberFormat="1" applyFont="1" applyAlignment="1" applyProtection="1">
      <alignment horizontal="center"/>
      <protection locked="0"/>
    </xf>
    <xf numFmtId="164" fontId="12" fillId="0" borderId="0" xfId="3" applyNumberFormat="1" applyFont="1" applyAlignment="1" applyProtection="1">
      <alignment horizontal="center"/>
      <protection locked="0"/>
    </xf>
    <xf numFmtId="0" fontId="4" fillId="3" borderId="0" xfId="0" applyFont="1" applyFill="1" applyAlignment="1">
      <alignment horizontal="justify" vertical="center" wrapText="1"/>
    </xf>
    <xf numFmtId="0" fontId="4" fillId="3" borderId="0" xfId="0" applyFont="1" applyFill="1" applyAlignment="1">
      <alignment horizontal="justify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65" fontId="13" fillId="0" borderId="6" xfId="0" applyNumberFormat="1" applyFont="1" applyBorder="1" applyAlignment="1">
      <alignment horizontal="right" vertical="center" wrapText="1"/>
    </xf>
    <xf numFmtId="0" fontId="7" fillId="0" borderId="17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8" fillId="0" borderId="19" xfId="0" applyFont="1" applyBorder="1"/>
    <xf numFmtId="0" fontId="8" fillId="0" borderId="20" xfId="0" applyFont="1" applyBorder="1"/>
    <xf numFmtId="0" fontId="7" fillId="0" borderId="21" xfId="0" applyFont="1" applyBorder="1" applyAlignment="1">
      <alignment horizontal="justify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center" vertical="center" wrapText="1"/>
    </xf>
    <xf numFmtId="165" fontId="13" fillId="0" borderId="4" xfId="0" applyNumberFormat="1" applyFont="1" applyBorder="1" applyAlignment="1">
      <alignment horizontal="right" vertical="center" wrapText="1"/>
    </xf>
    <xf numFmtId="0" fontId="6" fillId="0" borderId="25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 wrapText="1"/>
    </xf>
    <xf numFmtId="0" fontId="9" fillId="0" borderId="17" xfId="0" applyFont="1" applyBorder="1" applyAlignment="1">
      <alignment horizontal="justify" vertical="center" wrapText="1"/>
    </xf>
    <xf numFmtId="0" fontId="6" fillId="0" borderId="17" xfId="0" applyFont="1" applyBorder="1" applyAlignment="1">
      <alignment horizontal="justify" vertical="center" wrapText="1"/>
    </xf>
    <xf numFmtId="0" fontId="7" fillId="0" borderId="20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</cellXfs>
  <cellStyles count="5">
    <cellStyle name="Millares 2 2" xfId="4" xr:uid="{BAE757EC-557F-4DC5-8539-0F7B65EBCC60}"/>
    <cellStyle name="Moneda" xfId="1" builtinId="4"/>
    <cellStyle name="Normal" xfId="0" builtinId="0"/>
    <cellStyle name="Normal 2 2" xfId="3" xr:uid="{2545430B-3782-4A9B-ACA0-FF68614B6468}"/>
    <cellStyle name="Normal 3" xfId="2" xr:uid="{15F1E631-015C-4A41-8420-545D7D9BA1C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83749</xdr:colOff>
      <xdr:row>84</xdr:row>
      <xdr:rowOff>38101</xdr:rowOff>
    </xdr:from>
    <xdr:to>
      <xdr:col>6</xdr:col>
      <xdr:colOff>3428999</xdr:colOff>
      <xdr:row>89</xdr:row>
      <xdr:rowOff>180975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57CD1E13-D0DC-4A1E-8216-C7D7892C22F2}"/>
            </a:ext>
          </a:extLst>
        </xdr:cNvPr>
        <xdr:cNvSpPr txBox="1">
          <a:spLocks noChangeArrowheads="1"/>
        </xdr:cNvSpPr>
      </xdr:nvSpPr>
      <xdr:spPr bwMode="auto">
        <a:xfrm>
          <a:off x="5218590" y="17390919"/>
          <a:ext cx="3466477" cy="1060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Aprobó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____________________________</a:t>
          </a: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Dra.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</a:t>
          </a:r>
          <a:r>
            <a:rPr lang="es-MX" sz="1100">
              <a:effectLst/>
              <a:latin typeface="+mn-lt"/>
              <a:ea typeface="+mn-ea"/>
              <a:cs typeface="+mn-cs"/>
            </a:rPr>
            <a:t>Martha Elena Arce García</a:t>
          </a:r>
          <a:endParaRPr lang="es-MX" sz="1100">
            <a:effectLst/>
            <a:latin typeface="+mn-lt"/>
          </a:endParaRPr>
        </a:p>
        <a:p>
          <a:pPr algn="ctr"/>
          <a:r>
            <a:rPr lang="es-MX" sz="1100">
              <a:effectLst/>
              <a:latin typeface="+mn-lt"/>
              <a:ea typeface="+mn-ea"/>
              <a:cs typeface="+mn-cs"/>
            </a:rPr>
            <a:t>Magistrada</a:t>
          </a:r>
          <a:r>
            <a:rPr lang="es-MX" sz="1100" baseline="0">
              <a:effectLst/>
              <a:latin typeface="+mn-lt"/>
              <a:ea typeface="+mn-ea"/>
              <a:cs typeface="+mn-cs"/>
            </a:rPr>
            <a:t> Presidente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2</xdr:col>
      <xdr:colOff>2653740</xdr:colOff>
      <xdr:row>84</xdr:row>
      <xdr:rowOff>37235</xdr:rowOff>
    </xdr:from>
    <xdr:to>
      <xdr:col>4</xdr:col>
      <xdr:colOff>554181</xdr:colOff>
      <xdr:row>90</xdr:row>
      <xdr:rowOff>142010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1A772520-72E3-4E12-A388-D4DAEFE64D72}"/>
            </a:ext>
          </a:extLst>
        </xdr:cNvPr>
        <xdr:cNvSpPr txBox="1">
          <a:spLocks noChangeArrowheads="1"/>
        </xdr:cNvSpPr>
      </xdr:nvSpPr>
      <xdr:spPr bwMode="auto">
        <a:xfrm>
          <a:off x="2939490" y="17390053"/>
          <a:ext cx="2074123" cy="121313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1100" b="1" i="0">
              <a:effectLst/>
              <a:latin typeface="+mn-lt"/>
              <a:ea typeface="+mn-ea"/>
              <a:cs typeface="+mn-cs"/>
            </a:rPr>
            <a:t>Revisó</a:t>
          </a:r>
          <a:endParaRPr lang="es-MX" sz="1100">
            <a:effectLst/>
            <a:latin typeface="+mn-lt"/>
          </a:endParaRPr>
        </a:p>
        <a:p>
          <a:pPr algn="ctr" rtl="1">
            <a:defRPr sz="1000"/>
          </a:pP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_____________________________</a:t>
          </a:r>
        </a:p>
        <a:p>
          <a:pPr algn="ctr"/>
          <a:r>
            <a:rPr lang="es-MX" sz="1100" b="0">
              <a:effectLst/>
              <a:latin typeface="+mn-lt"/>
              <a:ea typeface="+mn-ea"/>
              <a:cs typeface="+mn-cs"/>
            </a:rPr>
            <a:t>Mtra. Olga Lidia</a:t>
          </a:r>
          <a:r>
            <a:rPr lang="es-MX" sz="1100" b="0" baseline="0">
              <a:effectLst/>
              <a:latin typeface="+mn-lt"/>
              <a:ea typeface="+mn-ea"/>
              <a:cs typeface="+mn-cs"/>
            </a:rPr>
            <a:t> García Teodoro</a:t>
          </a:r>
          <a:endParaRPr lang="es-MX" sz="1100" b="0">
            <a:effectLst/>
            <a:latin typeface="+mn-lt"/>
          </a:endParaRPr>
        </a:p>
        <a:p>
          <a:pPr algn="ctr"/>
          <a:r>
            <a:rPr lang="es-MX" sz="1100" b="0" baseline="0">
              <a:effectLst/>
              <a:latin typeface="+mn-lt"/>
              <a:ea typeface="+mn-ea"/>
              <a:cs typeface="+mn-cs"/>
            </a:rPr>
            <a:t>Directora Administrativa</a:t>
          </a:r>
          <a:endParaRPr lang="es-MX" sz="1100" b="0">
            <a:effectLst/>
            <a:latin typeface="+mn-lt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83</xdr:row>
      <xdr:rowOff>104602</xdr:rowOff>
    </xdr:from>
    <xdr:to>
      <xdr:col>2</xdr:col>
      <xdr:colOff>1697182</xdr:colOff>
      <xdr:row>92</xdr:row>
      <xdr:rowOff>1732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B6685A94-4A0A-47B4-80EE-9F6C7A944ECF}"/>
            </a:ext>
          </a:extLst>
        </xdr:cNvPr>
        <xdr:cNvSpPr txBox="1">
          <a:spLocks noChangeArrowheads="1"/>
        </xdr:cNvSpPr>
      </xdr:nvSpPr>
      <xdr:spPr bwMode="auto">
        <a:xfrm>
          <a:off x="0" y="17266920"/>
          <a:ext cx="1982932" cy="15769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Elaboró</a:t>
          </a: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L.C. Ana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Isabel Alcaraz Espino</a:t>
          </a:r>
        </a:p>
        <a:p>
          <a:pPr algn="ctr" rtl="1">
            <a:defRPr sz="1000"/>
          </a:pP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Jefa de departamento de Recursos Humanos y Financieros 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  <xdr:twoCellAnchor>
    <xdr:from>
      <xdr:col>7</xdr:col>
      <xdr:colOff>228080</xdr:colOff>
      <xdr:row>83</xdr:row>
      <xdr:rowOff>116725</xdr:rowOff>
    </xdr:from>
    <xdr:to>
      <xdr:col>8</xdr:col>
      <xdr:colOff>649432</xdr:colOff>
      <xdr:row>89</xdr:row>
      <xdr:rowOff>80530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0962F977-26A6-4267-BF65-170831509721}"/>
            </a:ext>
          </a:extLst>
        </xdr:cNvPr>
        <xdr:cNvSpPr txBox="1">
          <a:spLocks noChangeArrowheads="1"/>
        </xdr:cNvSpPr>
      </xdr:nvSpPr>
      <xdr:spPr bwMode="auto">
        <a:xfrm>
          <a:off x="9025716" y="17279043"/>
          <a:ext cx="1088102" cy="107216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1100" b="1" i="0" strike="noStrike">
            <a:solidFill>
              <a:srgbClr val="000000"/>
            </a:solidFill>
            <a:latin typeface="+mn-lt"/>
            <a:cs typeface="Arial"/>
          </a:endParaRPr>
        </a:p>
        <a:p>
          <a:pPr algn="ctr" rtl="1">
            <a:defRPr sz="1000"/>
          </a:pP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1100" b="1" i="0" strike="noStrike">
              <a:solidFill>
                <a:srgbClr val="000000"/>
              </a:solidFill>
              <a:latin typeface="+mn-lt"/>
              <a:cs typeface="Arial"/>
            </a:rPr>
            <a:t> </a:t>
          </a:r>
          <a:r>
            <a:rPr lang="es-MX" sz="1100" b="0" i="0" strike="noStrike">
              <a:solidFill>
                <a:srgbClr val="000000"/>
              </a:solidFill>
              <a:latin typeface="+mn-lt"/>
              <a:cs typeface="Arial"/>
            </a:rPr>
            <a:t>Contralor</a:t>
          </a:r>
          <a:r>
            <a:rPr lang="es-MX" sz="1100" b="0" i="0" strike="noStrike" baseline="0">
              <a:solidFill>
                <a:srgbClr val="000000"/>
              </a:solidFill>
              <a:latin typeface="+mn-lt"/>
              <a:cs typeface="Arial"/>
            </a:rPr>
            <a:t> Interno y/o Comisario</a:t>
          </a:r>
          <a:endParaRPr lang="es-MX" sz="1100" b="0" i="0" strike="noStrike">
            <a:solidFill>
              <a:srgbClr val="000000"/>
            </a:solidFill>
            <a:latin typeface="+mn-lt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6"/>
  <sheetViews>
    <sheetView showGridLines="0" tabSelected="1" zoomScale="90" zoomScaleNormal="9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44" sqref="C44"/>
    </sheetView>
  </sheetViews>
  <sheetFormatPr baseColWidth="10" defaultRowHeight="15" x14ac:dyDescent="0.25"/>
  <cols>
    <col min="1" max="1" width="2.5703125" customWidth="1"/>
    <col min="2" max="2" width="1.7109375" customWidth="1"/>
    <col min="3" max="3" width="52.42578125" customWidth="1"/>
    <col min="4" max="5" width="10.140625" customWidth="1"/>
    <col min="6" max="6" width="1.85546875" customWidth="1"/>
    <col min="7" max="7" width="53.140625" customWidth="1"/>
    <col min="8" max="9" width="10" customWidth="1"/>
  </cols>
  <sheetData>
    <row r="1" spans="2:9" ht="15" customHeight="1" thickBot="1" x14ac:dyDescent="0.3">
      <c r="B1" s="1"/>
      <c r="C1" s="1"/>
      <c r="D1" s="1"/>
      <c r="E1" s="1"/>
      <c r="F1" s="1"/>
      <c r="G1" s="1"/>
      <c r="H1" s="26" t="s">
        <v>124</v>
      </c>
      <c r="I1" s="26"/>
    </row>
    <row r="2" spans="2:9" ht="11.25" customHeight="1" x14ac:dyDescent="0.25">
      <c r="B2" s="27" t="s">
        <v>127</v>
      </c>
      <c r="C2" s="28"/>
      <c r="D2" s="28"/>
      <c r="E2" s="28"/>
      <c r="F2" s="28"/>
      <c r="G2" s="28"/>
      <c r="H2" s="28"/>
      <c r="I2" s="29"/>
    </row>
    <row r="3" spans="2:9" ht="13.5" customHeight="1" x14ac:dyDescent="0.25">
      <c r="B3" s="30" t="s">
        <v>0</v>
      </c>
      <c r="C3" s="31"/>
      <c r="D3" s="31"/>
      <c r="E3" s="31"/>
      <c r="F3" s="31"/>
      <c r="G3" s="31"/>
      <c r="H3" s="31"/>
      <c r="I3" s="32"/>
    </row>
    <row r="4" spans="2:9" ht="11.25" customHeight="1" x14ac:dyDescent="0.25">
      <c r="B4" s="30" t="s">
        <v>128</v>
      </c>
      <c r="C4" s="31"/>
      <c r="D4" s="31"/>
      <c r="E4" s="31"/>
      <c r="F4" s="31"/>
      <c r="G4" s="31"/>
      <c r="H4" s="31"/>
      <c r="I4" s="32"/>
    </row>
    <row r="5" spans="2:9" ht="15.75" thickBot="1" x14ac:dyDescent="0.3">
      <c r="B5" s="22" t="s">
        <v>1</v>
      </c>
      <c r="C5" s="23"/>
      <c r="D5" s="23"/>
      <c r="E5" s="23"/>
      <c r="F5" s="23"/>
      <c r="G5" s="23"/>
      <c r="H5" s="23"/>
      <c r="I5" s="24"/>
    </row>
    <row r="6" spans="2:9" ht="34.5" thickBot="1" x14ac:dyDescent="0.3">
      <c r="B6" s="35" t="s">
        <v>2</v>
      </c>
      <c r="C6" s="35"/>
      <c r="D6" s="5" t="s">
        <v>129</v>
      </c>
      <c r="E6" s="46" t="s">
        <v>130</v>
      </c>
      <c r="F6" s="25" t="s">
        <v>2</v>
      </c>
      <c r="G6" s="25"/>
      <c r="H6" s="5" t="s">
        <v>129</v>
      </c>
      <c r="I6" s="5" t="s">
        <v>130</v>
      </c>
    </row>
    <row r="7" spans="2:9" x14ac:dyDescent="0.25">
      <c r="B7" s="43" t="s">
        <v>3</v>
      </c>
      <c r="C7" s="44"/>
      <c r="D7" s="6"/>
      <c r="E7" s="48"/>
      <c r="F7" s="43" t="s">
        <v>4</v>
      </c>
      <c r="G7" s="44"/>
      <c r="H7" s="48"/>
      <c r="I7" s="53"/>
    </row>
    <row r="8" spans="2:9" x14ac:dyDescent="0.25">
      <c r="B8" s="37" t="s">
        <v>5</v>
      </c>
      <c r="C8" s="36"/>
      <c r="D8" s="7"/>
      <c r="E8" s="7"/>
      <c r="F8" s="37" t="s">
        <v>6</v>
      </c>
      <c r="G8" s="36"/>
      <c r="H8" s="7"/>
      <c r="I8" s="8"/>
    </row>
    <row r="9" spans="2:9" x14ac:dyDescent="0.25">
      <c r="B9" s="39" t="s">
        <v>7</v>
      </c>
      <c r="C9" s="38"/>
      <c r="D9" s="47">
        <f>SUM(D10:D16)</f>
        <v>12535912.539999999</v>
      </c>
      <c r="E9" s="47">
        <f>SUM(E10:E16)</f>
        <v>14535426.600000001</v>
      </c>
      <c r="F9" s="39" t="s">
        <v>8</v>
      </c>
      <c r="G9" s="38"/>
      <c r="H9" s="47">
        <f>SUM(H10:H18)</f>
        <v>6749130.8900000006</v>
      </c>
      <c r="I9" s="33">
        <f>SUM(I10:I18)</f>
        <v>5661152.3899999997</v>
      </c>
    </row>
    <row r="10" spans="2:9" x14ac:dyDescent="0.25">
      <c r="B10" s="40"/>
      <c r="C10" s="34" t="s">
        <v>9</v>
      </c>
      <c r="D10" s="47">
        <v>0</v>
      </c>
      <c r="E10" s="47">
        <v>0</v>
      </c>
      <c r="F10" s="49"/>
      <c r="G10" s="34" t="s">
        <v>10</v>
      </c>
      <c r="H10" s="47">
        <v>193345.9</v>
      </c>
      <c r="I10" s="33">
        <v>105937.96</v>
      </c>
    </row>
    <row r="11" spans="2:9" x14ac:dyDescent="0.25">
      <c r="B11" s="40"/>
      <c r="C11" s="34" t="s">
        <v>11</v>
      </c>
      <c r="D11" s="47">
        <v>0</v>
      </c>
      <c r="E11" s="47">
        <v>0</v>
      </c>
      <c r="F11" s="49"/>
      <c r="G11" s="34" t="s">
        <v>12</v>
      </c>
      <c r="H11" s="47">
        <v>75498.12</v>
      </c>
      <c r="I11" s="33">
        <v>20.010000000000002</v>
      </c>
    </row>
    <row r="12" spans="2:9" x14ac:dyDescent="0.25">
      <c r="B12" s="40"/>
      <c r="C12" s="34" t="s">
        <v>13</v>
      </c>
      <c r="D12" s="47">
        <v>11833899.35</v>
      </c>
      <c r="E12" s="47">
        <v>10072396.32</v>
      </c>
      <c r="F12" s="49"/>
      <c r="G12" s="34" t="s">
        <v>14</v>
      </c>
      <c r="H12" s="47">
        <v>0</v>
      </c>
      <c r="I12" s="33">
        <v>0</v>
      </c>
    </row>
    <row r="13" spans="2:9" x14ac:dyDescent="0.25">
      <c r="B13" s="40"/>
      <c r="C13" s="34" t="s">
        <v>15</v>
      </c>
      <c r="D13" s="47">
        <v>702013.19</v>
      </c>
      <c r="E13" s="47">
        <v>4463030.28</v>
      </c>
      <c r="F13" s="49"/>
      <c r="G13" s="34" t="s">
        <v>16</v>
      </c>
      <c r="H13" s="47">
        <v>0</v>
      </c>
      <c r="I13" s="33">
        <v>0</v>
      </c>
    </row>
    <row r="14" spans="2:9" x14ac:dyDescent="0.25">
      <c r="B14" s="40"/>
      <c r="C14" s="34" t="s">
        <v>17</v>
      </c>
      <c r="D14" s="47">
        <v>0</v>
      </c>
      <c r="E14" s="47">
        <v>0</v>
      </c>
      <c r="F14" s="49"/>
      <c r="G14" s="34" t="s">
        <v>18</v>
      </c>
      <c r="H14" s="47">
        <v>0</v>
      </c>
      <c r="I14" s="33">
        <v>0</v>
      </c>
    </row>
    <row r="15" spans="2:9" ht="22.5" x14ac:dyDescent="0.25">
      <c r="B15" s="40"/>
      <c r="C15" s="34" t="s">
        <v>19</v>
      </c>
      <c r="D15" s="47">
        <v>0</v>
      </c>
      <c r="E15" s="47">
        <v>0</v>
      </c>
      <c r="F15" s="49"/>
      <c r="G15" s="34" t="s">
        <v>20</v>
      </c>
      <c r="H15" s="47">
        <v>0</v>
      </c>
      <c r="I15" s="33">
        <v>0</v>
      </c>
    </row>
    <row r="16" spans="2:9" x14ac:dyDescent="0.25">
      <c r="B16" s="40"/>
      <c r="C16" s="34" t="s">
        <v>21</v>
      </c>
      <c r="D16" s="47">
        <v>0</v>
      </c>
      <c r="E16" s="47">
        <v>0</v>
      </c>
      <c r="F16" s="49"/>
      <c r="G16" s="34" t="s">
        <v>22</v>
      </c>
      <c r="H16" s="47">
        <v>6480286.8700000001</v>
      </c>
      <c r="I16" s="33">
        <v>5522464.8200000003</v>
      </c>
    </row>
    <row r="17" spans="2:9" ht="26.25" customHeight="1" x14ac:dyDescent="0.25">
      <c r="B17" s="39" t="s">
        <v>23</v>
      </c>
      <c r="C17" s="38"/>
      <c r="D17" s="47">
        <f>SUM(D18:D24)</f>
        <v>26896.560000000001</v>
      </c>
      <c r="E17" s="47">
        <f>SUM(E18:E24)</f>
        <v>11728.32</v>
      </c>
      <c r="F17" s="49"/>
      <c r="G17" s="34" t="s">
        <v>24</v>
      </c>
      <c r="H17" s="47">
        <v>0</v>
      </c>
      <c r="I17" s="33">
        <v>0</v>
      </c>
    </row>
    <row r="18" spans="2:9" x14ac:dyDescent="0.25">
      <c r="B18" s="40"/>
      <c r="C18" s="34" t="s">
        <v>25</v>
      </c>
      <c r="D18" s="47">
        <v>0</v>
      </c>
      <c r="E18" s="47">
        <v>0</v>
      </c>
      <c r="F18" s="49"/>
      <c r="G18" s="34" t="s">
        <v>26</v>
      </c>
      <c r="H18" s="47">
        <v>0</v>
      </c>
      <c r="I18" s="33">
        <v>32729.599999999999</v>
      </c>
    </row>
    <row r="19" spans="2:9" x14ac:dyDescent="0.25">
      <c r="B19" s="40"/>
      <c r="C19" s="34" t="s">
        <v>27</v>
      </c>
      <c r="D19" s="47">
        <v>0</v>
      </c>
      <c r="E19" s="47">
        <v>0</v>
      </c>
      <c r="F19" s="39" t="s">
        <v>28</v>
      </c>
      <c r="G19" s="38"/>
      <c r="H19" s="47">
        <f>SUM(H20:H22)</f>
        <v>0</v>
      </c>
      <c r="I19" s="33">
        <f>SUM(I20:I22)</f>
        <v>0</v>
      </c>
    </row>
    <row r="20" spans="2:9" x14ac:dyDescent="0.25">
      <c r="B20" s="40"/>
      <c r="C20" s="34" t="s">
        <v>29</v>
      </c>
      <c r="D20" s="47">
        <v>26896.560000000001</v>
      </c>
      <c r="E20" s="47">
        <v>11727.97</v>
      </c>
      <c r="F20" s="49"/>
      <c r="G20" s="34" t="s">
        <v>30</v>
      </c>
      <c r="H20" s="47">
        <v>0</v>
      </c>
      <c r="I20" s="33">
        <v>0</v>
      </c>
    </row>
    <row r="21" spans="2:9" ht="22.5" x14ac:dyDescent="0.25">
      <c r="B21" s="40"/>
      <c r="C21" s="34" t="s">
        <v>31</v>
      </c>
      <c r="D21" s="47">
        <v>0</v>
      </c>
      <c r="E21" s="47">
        <v>0.35</v>
      </c>
      <c r="F21" s="49"/>
      <c r="G21" s="34" t="s">
        <v>32</v>
      </c>
      <c r="H21" s="47">
        <v>0</v>
      </c>
      <c r="I21" s="33">
        <v>0</v>
      </c>
    </row>
    <row r="22" spans="2:9" x14ac:dyDescent="0.25">
      <c r="B22" s="40"/>
      <c r="C22" s="34" t="s">
        <v>33</v>
      </c>
      <c r="D22" s="47">
        <v>0</v>
      </c>
      <c r="E22" s="47">
        <v>0</v>
      </c>
      <c r="F22" s="49"/>
      <c r="G22" s="34" t="s">
        <v>34</v>
      </c>
      <c r="H22" s="47">
        <v>0</v>
      </c>
      <c r="I22" s="33">
        <v>0</v>
      </c>
    </row>
    <row r="23" spans="2:9" x14ac:dyDescent="0.25">
      <c r="B23" s="40"/>
      <c r="C23" s="34" t="s">
        <v>35</v>
      </c>
      <c r="D23" s="47">
        <v>0</v>
      </c>
      <c r="E23" s="47">
        <v>0</v>
      </c>
      <c r="F23" s="39" t="s">
        <v>36</v>
      </c>
      <c r="G23" s="38"/>
      <c r="H23" s="47">
        <f>SUM(H24:H25)</f>
        <v>0</v>
      </c>
      <c r="I23" s="33">
        <f>SUM(I24:I25)</f>
        <v>0</v>
      </c>
    </row>
    <row r="24" spans="2:9" x14ac:dyDescent="0.25">
      <c r="B24" s="40"/>
      <c r="C24" s="34" t="s">
        <v>37</v>
      </c>
      <c r="D24" s="47">
        <v>0</v>
      </c>
      <c r="E24" s="47">
        <v>0</v>
      </c>
      <c r="F24" s="49"/>
      <c r="G24" s="34" t="s">
        <v>38</v>
      </c>
      <c r="H24" s="47">
        <v>0</v>
      </c>
      <c r="I24" s="33">
        <v>0</v>
      </c>
    </row>
    <row r="25" spans="2:9" x14ac:dyDescent="0.25">
      <c r="B25" s="39" t="s">
        <v>39</v>
      </c>
      <c r="C25" s="38"/>
      <c r="D25" s="47">
        <f>SUM(D26:D30)</f>
        <v>17688.439999999999</v>
      </c>
      <c r="E25" s="47">
        <f>SUM(E26:E30)</f>
        <v>18392</v>
      </c>
      <c r="F25" s="49"/>
      <c r="G25" s="34" t="s">
        <v>40</v>
      </c>
      <c r="H25" s="47">
        <v>0</v>
      </c>
      <c r="I25" s="33">
        <v>0</v>
      </c>
    </row>
    <row r="26" spans="2:9" ht="22.5" x14ac:dyDescent="0.25">
      <c r="B26" s="40"/>
      <c r="C26" s="34" t="s">
        <v>41</v>
      </c>
      <c r="D26" s="47">
        <v>17688.439999999999</v>
      </c>
      <c r="E26" s="47">
        <v>18392</v>
      </c>
      <c r="F26" s="39" t="s">
        <v>42</v>
      </c>
      <c r="G26" s="38"/>
      <c r="H26" s="47">
        <v>0</v>
      </c>
      <c r="I26" s="33">
        <v>0</v>
      </c>
    </row>
    <row r="27" spans="2:9" ht="30.75" customHeight="1" x14ac:dyDescent="0.25">
      <c r="B27" s="40"/>
      <c r="C27" s="34" t="s">
        <v>43</v>
      </c>
      <c r="D27" s="47">
        <v>0</v>
      </c>
      <c r="E27" s="47">
        <v>0</v>
      </c>
      <c r="F27" s="39" t="s">
        <v>44</v>
      </c>
      <c r="G27" s="38"/>
      <c r="H27" s="47">
        <f>SUM(H28:H30)</f>
        <v>0</v>
      </c>
      <c r="I27" s="33">
        <f>SUM(I28:I30)</f>
        <v>0</v>
      </c>
    </row>
    <row r="28" spans="2:9" ht="22.5" x14ac:dyDescent="0.25">
      <c r="B28" s="40"/>
      <c r="C28" s="34" t="s">
        <v>45</v>
      </c>
      <c r="D28" s="47">
        <v>0</v>
      </c>
      <c r="E28" s="47">
        <v>0</v>
      </c>
      <c r="F28" s="49"/>
      <c r="G28" s="34" t="s">
        <v>46</v>
      </c>
      <c r="H28" s="47">
        <v>0</v>
      </c>
      <c r="I28" s="33">
        <v>0</v>
      </c>
    </row>
    <row r="29" spans="2:9" x14ac:dyDescent="0.25">
      <c r="B29" s="40"/>
      <c r="C29" s="34" t="s">
        <v>47</v>
      </c>
      <c r="D29" s="47">
        <v>0</v>
      </c>
      <c r="E29" s="47">
        <v>0</v>
      </c>
      <c r="F29" s="49"/>
      <c r="G29" s="34" t="s">
        <v>48</v>
      </c>
      <c r="H29" s="47">
        <v>0</v>
      </c>
      <c r="I29" s="33">
        <v>0</v>
      </c>
    </row>
    <row r="30" spans="2:9" x14ac:dyDescent="0.25">
      <c r="B30" s="40"/>
      <c r="C30" s="34" t="s">
        <v>49</v>
      </c>
      <c r="D30" s="47">
        <v>0</v>
      </c>
      <c r="E30" s="47">
        <v>0</v>
      </c>
      <c r="F30" s="49"/>
      <c r="G30" s="34" t="s">
        <v>50</v>
      </c>
      <c r="H30" s="47">
        <v>0</v>
      </c>
      <c r="I30" s="33">
        <v>0</v>
      </c>
    </row>
    <row r="31" spans="2:9" ht="21.75" customHeight="1" x14ac:dyDescent="0.25">
      <c r="B31" s="39" t="s">
        <v>51</v>
      </c>
      <c r="C31" s="38"/>
      <c r="D31" s="47">
        <f>SUM(D32:D36)</f>
        <v>0</v>
      </c>
      <c r="E31" s="47">
        <f>SUM(E32:E36)</f>
        <v>0</v>
      </c>
      <c r="F31" s="39" t="s">
        <v>52</v>
      </c>
      <c r="G31" s="38"/>
      <c r="H31" s="47">
        <f>SUM(H32:H37)</f>
        <v>0</v>
      </c>
      <c r="I31" s="33">
        <f>SUM(I32:I37)</f>
        <v>0</v>
      </c>
    </row>
    <row r="32" spans="2:9" x14ac:dyDescent="0.25">
      <c r="B32" s="40"/>
      <c r="C32" s="34" t="s">
        <v>53</v>
      </c>
      <c r="D32" s="47">
        <v>0</v>
      </c>
      <c r="E32" s="47">
        <v>0</v>
      </c>
      <c r="F32" s="49"/>
      <c r="G32" s="34" t="s">
        <v>54</v>
      </c>
      <c r="H32" s="47">
        <v>0</v>
      </c>
      <c r="I32" s="33">
        <v>0</v>
      </c>
    </row>
    <row r="33" spans="2:9" x14ac:dyDescent="0.25">
      <c r="B33" s="40"/>
      <c r="C33" s="34" t="s">
        <v>55</v>
      </c>
      <c r="D33" s="47">
        <v>0</v>
      </c>
      <c r="E33" s="47">
        <v>0</v>
      </c>
      <c r="F33" s="49"/>
      <c r="G33" s="34" t="s">
        <v>56</v>
      </c>
      <c r="H33" s="47">
        <v>0</v>
      </c>
      <c r="I33" s="33">
        <v>0</v>
      </c>
    </row>
    <row r="34" spans="2:9" x14ac:dyDescent="0.25">
      <c r="B34" s="40"/>
      <c r="C34" s="34" t="s">
        <v>57</v>
      </c>
      <c r="D34" s="47">
        <v>0</v>
      </c>
      <c r="E34" s="47">
        <v>0</v>
      </c>
      <c r="F34" s="49"/>
      <c r="G34" s="34" t="s">
        <v>58</v>
      </c>
      <c r="H34" s="47">
        <v>0</v>
      </c>
      <c r="I34" s="33">
        <v>0</v>
      </c>
    </row>
    <row r="35" spans="2:9" ht="22.5" x14ac:dyDescent="0.25">
      <c r="B35" s="40"/>
      <c r="C35" s="34" t="s">
        <v>59</v>
      </c>
      <c r="D35" s="47">
        <v>0</v>
      </c>
      <c r="E35" s="47">
        <v>0</v>
      </c>
      <c r="F35" s="49"/>
      <c r="G35" s="34" t="s">
        <v>60</v>
      </c>
      <c r="H35" s="47">
        <v>0</v>
      </c>
      <c r="I35" s="33">
        <v>0</v>
      </c>
    </row>
    <row r="36" spans="2:9" ht="22.5" x14ac:dyDescent="0.25">
      <c r="B36" s="40"/>
      <c r="C36" s="34" t="s">
        <v>61</v>
      </c>
      <c r="D36" s="47">
        <v>0</v>
      </c>
      <c r="E36" s="47">
        <v>0</v>
      </c>
      <c r="F36" s="49"/>
      <c r="G36" s="34" t="s">
        <v>62</v>
      </c>
      <c r="H36" s="47">
        <v>0</v>
      </c>
      <c r="I36" s="33">
        <v>0</v>
      </c>
    </row>
    <row r="37" spans="2:9" x14ac:dyDescent="0.25">
      <c r="B37" s="39" t="s">
        <v>63</v>
      </c>
      <c r="C37" s="38"/>
      <c r="D37" s="47">
        <v>0</v>
      </c>
      <c r="E37" s="47">
        <v>0</v>
      </c>
      <c r="F37" s="49"/>
      <c r="G37" s="34" t="s">
        <v>64</v>
      </c>
      <c r="H37" s="47">
        <v>0</v>
      </c>
      <c r="I37" s="33">
        <v>0</v>
      </c>
    </row>
    <row r="38" spans="2:9" x14ac:dyDescent="0.25">
      <c r="B38" s="39" t="s">
        <v>65</v>
      </c>
      <c r="C38" s="38"/>
      <c r="D38" s="47">
        <f>SUM(D39:D40)</f>
        <v>0</v>
      </c>
      <c r="E38" s="47">
        <f>SUM(E39:E40)</f>
        <v>0</v>
      </c>
      <c r="F38" s="39" t="s">
        <v>66</v>
      </c>
      <c r="G38" s="38"/>
      <c r="H38" s="47">
        <f>SUM(H39:H41)</f>
        <v>0</v>
      </c>
      <c r="I38" s="33">
        <f>SUM(I39:I41)</f>
        <v>0</v>
      </c>
    </row>
    <row r="39" spans="2:9" ht="22.5" x14ac:dyDescent="0.25">
      <c r="B39" s="40"/>
      <c r="C39" s="34" t="s">
        <v>67</v>
      </c>
      <c r="D39" s="47">
        <v>0</v>
      </c>
      <c r="E39" s="47">
        <v>0</v>
      </c>
      <c r="F39" s="49"/>
      <c r="G39" s="34" t="s">
        <v>68</v>
      </c>
      <c r="H39" s="47">
        <v>0</v>
      </c>
      <c r="I39" s="33">
        <v>0</v>
      </c>
    </row>
    <row r="40" spans="2:9" x14ac:dyDescent="0.25">
      <c r="B40" s="40"/>
      <c r="C40" s="34" t="s">
        <v>69</v>
      </c>
      <c r="D40" s="47">
        <v>0</v>
      </c>
      <c r="E40" s="47">
        <v>0</v>
      </c>
      <c r="F40" s="49"/>
      <c r="G40" s="34" t="s">
        <v>70</v>
      </c>
      <c r="H40" s="47">
        <v>0</v>
      </c>
      <c r="I40" s="33">
        <v>0</v>
      </c>
    </row>
    <row r="41" spans="2:9" x14ac:dyDescent="0.25">
      <c r="B41" s="39" t="s">
        <v>71</v>
      </c>
      <c r="C41" s="38"/>
      <c r="D41" s="47">
        <f>SUM(D42:D45)</f>
        <v>0</v>
      </c>
      <c r="E41" s="47">
        <f>SUM(E42:E45)</f>
        <v>0</v>
      </c>
      <c r="F41" s="49"/>
      <c r="G41" s="34" t="s">
        <v>72</v>
      </c>
      <c r="H41" s="47">
        <v>0</v>
      </c>
      <c r="I41" s="33">
        <v>0</v>
      </c>
    </row>
    <row r="42" spans="2:9" x14ac:dyDescent="0.25">
      <c r="B42" s="40"/>
      <c r="C42" s="34" t="s">
        <v>73</v>
      </c>
      <c r="D42" s="47">
        <v>0</v>
      </c>
      <c r="E42" s="47">
        <v>0</v>
      </c>
      <c r="F42" s="39" t="s">
        <v>74</v>
      </c>
      <c r="G42" s="38"/>
      <c r="H42" s="47">
        <f>SUM(H43:H45)</f>
        <v>0</v>
      </c>
      <c r="I42" s="33">
        <f>SUM(I43:I45)</f>
        <v>0</v>
      </c>
    </row>
    <row r="43" spans="2:9" x14ac:dyDescent="0.25">
      <c r="B43" s="40"/>
      <c r="C43" s="34" t="s">
        <v>75</v>
      </c>
      <c r="D43" s="47">
        <v>0</v>
      </c>
      <c r="E43" s="47">
        <v>0</v>
      </c>
      <c r="F43" s="49"/>
      <c r="G43" s="34" t="s">
        <v>76</v>
      </c>
      <c r="H43" s="47">
        <v>0</v>
      </c>
      <c r="I43" s="33">
        <v>0</v>
      </c>
    </row>
    <row r="44" spans="2:9" ht="22.5" x14ac:dyDescent="0.25">
      <c r="B44" s="40"/>
      <c r="C44" s="34" t="s">
        <v>77</v>
      </c>
      <c r="D44" s="47">
        <v>0</v>
      </c>
      <c r="E44" s="47">
        <v>0</v>
      </c>
      <c r="F44" s="49"/>
      <c r="G44" s="34" t="s">
        <v>78</v>
      </c>
      <c r="H44" s="47">
        <v>0</v>
      </c>
      <c r="I44" s="33">
        <v>0</v>
      </c>
    </row>
    <row r="45" spans="2:9" x14ac:dyDescent="0.25">
      <c r="B45" s="40"/>
      <c r="C45" s="34" t="s">
        <v>79</v>
      </c>
      <c r="D45" s="47">
        <v>0</v>
      </c>
      <c r="E45" s="47">
        <v>0</v>
      </c>
      <c r="F45" s="49"/>
      <c r="G45" s="34" t="s">
        <v>80</v>
      </c>
      <c r="H45" s="47">
        <v>0</v>
      </c>
      <c r="I45" s="33">
        <v>0</v>
      </c>
    </row>
    <row r="46" spans="2:9" ht="9.75" customHeight="1" x14ac:dyDescent="0.25">
      <c r="B46" s="40"/>
      <c r="C46" s="34"/>
      <c r="D46" s="47"/>
      <c r="E46" s="47"/>
      <c r="F46" s="49"/>
      <c r="G46" s="34"/>
      <c r="H46" s="47"/>
      <c r="I46" s="33"/>
    </row>
    <row r="47" spans="2:9" x14ac:dyDescent="0.25">
      <c r="B47" s="37" t="s">
        <v>119</v>
      </c>
      <c r="C47" s="36"/>
      <c r="D47" s="47">
        <f>D9+D17+D25+D31+D37+D38+D41</f>
        <v>12580497.539999999</v>
      </c>
      <c r="E47" s="47">
        <f>E9+E17+E25+E31+E37+E38+E41</f>
        <v>14565546.920000002</v>
      </c>
      <c r="F47" s="37" t="s">
        <v>118</v>
      </c>
      <c r="G47" s="36"/>
      <c r="H47" s="47">
        <f>H9+H19+H23+H26+H27+H31+H38+H42</f>
        <v>6749130.8900000006</v>
      </c>
      <c r="I47" s="33">
        <f>I9+I19+I23+I26+I27+I31+I38+I42</f>
        <v>5661152.3899999997</v>
      </c>
    </row>
    <row r="48" spans="2:9" ht="9.75" customHeight="1" x14ac:dyDescent="0.25">
      <c r="B48" s="40"/>
      <c r="C48" s="45"/>
      <c r="D48" s="47"/>
      <c r="E48" s="47"/>
      <c r="F48" s="49"/>
      <c r="G48" s="50"/>
      <c r="H48" s="7"/>
      <c r="I48" s="8"/>
    </row>
    <row r="49" spans="2:9" x14ac:dyDescent="0.25">
      <c r="B49" s="37" t="s">
        <v>81</v>
      </c>
      <c r="C49" s="36"/>
      <c r="D49" s="47"/>
      <c r="E49" s="47"/>
      <c r="F49" s="37" t="s">
        <v>82</v>
      </c>
      <c r="G49" s="36"/>
      <c r="H49" s="9"/>
      <c r="I49" s="8"/>
    </row>
    <row r="50" spans="2:9" x14ac:dyDescent="0.25">
      <c r="B50" s="39" t="s">
        <v>83</v>
      </c>
      <c r="C50" s="38"/>
      <c r="D50" s="47">
        <v>0</v>
      </c>
      <c r="E50" s="47">
        <v>0</v>
      </c>
      <c r="F50" s="39" t="s">
        <v>84</v>
      </c>
      <c r="G50" s="38"/>
      <c r="H50" s="47">
        <v>0</v>
      </c>
      <c r="I50" s="33">
        <v>0</v>
      </c>
    </row>
    <row r="51" spans="2:9" x14ac:dyDescent="0.25">
      <c r="B51" s="39" t="s">
        <v>85</v>
      </c>
      <c r="C51" s="38"/>
      <c r="D51" s="47">
        <v>0</v>
      </c>
      <c r="E51" s="47">
        <v>0</v>
      </c>
      <c r="F51" s="39" t="s">
        <v>86</v>
      </c>
      <c r="G51" s="38"/>
      <c r="H51" s="47">
        <v>0</v>
      </c>
      <c r="I51" s="33">
        <v>0</v>
      </c>
    </row>
    <row r="52" spans="2:9" x14ac:dyDescent="0.25">
      <c r="B52" s="39" t="s">
        <v>87</v>
      </c>
      <c r="C52" s="38"/>
      <c r="D52" s="47">
        <v>7140716.3300000001</v>
      </c>
      <c r="E52" s="47">
        <v>2300000</v>
      </c>
      <c r="F52" s="39" t="s">
        <v>88</v>
      </c>
      <c r="G52" s="38"/>
      <c r="H52" s="47">
        <v>0</v>
      </c>
      <c r="I52" s="33">
        <v>0</v>
      </c>
    </row>
    <row r="53" spans="2:9" x14ac:dyDescent="0.25">
      <c r="B53" s="39" t="s">
        <v>89</v>
      </c>
      <c r="C53" s="38"/>
      <c r="D53" s="47">
        <v>3207118.57</v>
      </c>
      <c r="E53" s="47">
        <v>2076535.28</v>
      </c>
      <c r="F53" s="39" t="s">
        <v>90</v>
      </c>
      <c r="G53" s="38"/>
      <c r="H53" s="47">
        <v>0</v>
      </c>
      <c r="I53" s="33">
        <v>0</v>
      </c>
    </row>
    <row r="54" spans="2:9" x14ac:dyDescent="0.25">
      <c r="B54" s="39" t="s">
        <v>91</v>
      </c>
      <c r="C54" s="38"/>
      <c r="D54" s="47">
        <v>2409900</v>
      </c>
      <c r="E54" s="47">
        <v>2409900</v>
      </c>
      <c r="F54" s="39" t="s">
        <v>92</v>
      </c>
      <c r="G54" s="38"/>
      <c r="H54" s="47">
        <v>133085.66</v>
      </c>
      <c r="I54" s="33">
        <v>111391.31</v>
      </c>
    </row>
    <row r="55" spans="2:9" x14ac:dyDescent="0.25">
      <c r="B55" s="39" t="s">
        <v>93</v>
      </c>
      <c r="C55" s="38"/>
      <c r="D55" s="47">
        <v>-864906</v>
      </c>
      <c r="E55" s="47">
        <v>-142859</v>
      </c>
      <c r="F55" s="39" t="s">
        <v>94</v>
      </c>
      <c r="G55" s="38"/>
      <c r="H55" s="47">
        <v>0</v>
      </c>
      <c r="I55" s="33">
        <v>0</v>
      </c>
    </row>
    <row r="56" spans="2:9" x14ac:dyDescent="0.25">
      <c r="B56" s="39" t="s">
        <v>95</v>
      </c>
      <c r="C56" s="38"/>
      <c r="D56" s="47">
        <v>0</v>
      </c>
      <c r="E56" s="47">
        <v>0</v>
      </c>
      <c r="F56" s="49"/>
      <c r="G56" s="51"/>
      <c r="H56" s="47"/>
      <c r="I56" s="33"/>
    </row>
    <row r="57" spans="2:9" x14ac:dyDescent="0.25">
      <c r="B57" s="39" t="s">
        <v>96</v>
      </c>
      <c r="C57" s="38"/>
      <c r="D57" s="47">
        <v>0</v>
      </c>
      <c r="E57" s="47">
        <v>0</v>
      </c>
      <c r="F57" s="37" t="s">
        <v>117</v>
      </c>
      <c r="G57" s="36"/>
      <c r="H57" s="47">
        <f>SUM(H50:H55)</f>
        <v>133085.66</v>
      </c>
      <c r="I57" s="33">
        <f>SUM(I50:I55)</f>
        <v>111391.31</v>
      </c>
    </row>
    <row r="58" spans="2:9" x14ac:dyDescent="0.25">
      <c r="B58" s="39" t="s">
        <v>97</v>
      </c>
      <c r="C58" s="38"/>
      <c r="D58" s="47">
        <v>0</v>
      </c>
      <c r="E58" s="47">
        <v>0</v>
      </c>
      <c r="F58" s="49"/>
      <c r="G58" s="50"/>
      <c r="H58" s="47"/>
      <c r="I58" s="33"/>
    </row>
    <row r="59" spans="2:9" x14ac:dyDescent="0.25">
      <c r="B59" s="40"/>
      <c r="C59" s="34"/>
      <c r="D59" s="47"/>
      <c r="E59" s="47"/>
      <c r="F59" s="37" t="s">
        <v>98</v>
      </c>
      <c r="G59" s="36"/>
      <c r="H59" s="47">
        <f>H47+H57</f>
        <v>6882216.5500000007</v>
      </c>
      <c r="I59" s="33">
        <f>I47+I57</f>
        <v>5772543.6999999993</v>
      </c>
    </row>
    <row r="60" spans="2:9" x14ac:dyDescent="0.25">
      <c r="B60" s="37" t="s">
        <v>116</v>
      </c>
      <c r="C60" s="36"/>
      <c r="D60" s="47">
        <f>SUM(D50:D58)</f>
        <v>11892828.9</v>
      </c>
      <c r="E60" s="47">
        <f>SUM(E50:E58)</f>
        <v>6643576.2800000003</v>
      </c>
      <c r="F60" s="49"/>
      <c r="G60" s="34"/>
      <c r="H60" s="47"/>
      <c r="I60" s="33"/>
    </row>
    <row r="61" spans="2:9" x14ac:dyDescent="0.25">
      <c r="B61" s="40"/>
      <c r="C61" s="34"/>
      <c r="D61" s="47"/>
      <c r="E61" s="47"/>
      <c r="F61" s="37" t="s">
        <v>99</v>
      </c>
      <c r="G61" s="36"/>
      <c r="H61" s="47"/>
      <c r="I61" s="33"/>
    </row>
    <row r="62" spans="2:9" x14ac:dyDescent="0.25">
      <c r="B62" s="37" t="s">
        <v>100</v>
      </c>
      <c r="C62" s="36"/>
      <c r="D62" s="47">
        <f>D47+D60</f>
        <v>24473326.439999998</v>
      </c>
      <c r="E62" s="47">
        <f>E47+E60</f>
        <v>21209123.200000003</v>
      </c>
      <c r="F62" s="49"/>
      <c r="G62" s="51"/>
      <c r="H62" s="47"/>
      <c r="I62" s="33"/>
    </row>
    <row r="63" spans="2:9" x14ac:dyDescent="0.25">
      <c r="B63" s="40"/>
      <c r="C63" s="34"/>
      <c r="D63" s="7"/>
      <c r="E63" s="7"/>
      <c r="F63" s="37" t="s">
        <v>115</v>
      </c>
      <c r="G63" s="36"/>
      <c r="H63" s="47">
        <f>SUM(H64:H66)</f>
        <v>0</v>
      </c>
      <c r="I63" s="33">
        <f>SUM(I64:I66)</f>
        <v>0</v>
      </c>
    </row>
    <row r="64" spans="2:9" x14ac:dyDescent="0.25">
      <c r="B64" s="40"/>
      <c r="C64" s="34"/>
      <c r="D64" s="7"/>
      <c r="E64" s="7"/>
      <c r="F64" s="39" t="s">
        <v>101</v>
      </c>
      <c r="G64" s="38"/>
      <c r="H64" s="47">
        <v>0</v>
      </c>
      <c r="I64" s="33">
        <v>0</v>
      </c>
    </row>
    <row r="65" spans="2:9" x14ac:dyDescent="0.25">
      <c r="B65" s="40"/>
      <c r="C65" s="34"/>
      <c r="D65" s="7"/>
      <c r="E65" s="7"/>
      <c r="F65" s="39" t="s">
        <v>102</v>
      </c>
      <c r="G65" s="38"/>
      <c r="H65" s="47">
        <v>0</v>
      </c>
      <c r="I65" s="33">
        <v>0</v>
      </c>
    </row>
    <row r="66" spans="2:9" x14ac:dyDescent="0.25">
      <c r="B66" s="40"/>
      <c r="C66" s="34"/>
      <c r="D66" s="7"/>
      <c r="E66" s="7"/>
      <c r="F66" s="39" t="s">
        <v>103</v>
      </c>
      <c r="G66" s="38"/>
      <c r="H66" s="47">
        <v>0</v>
      </c>
      <c r="I66" s="33">
        <v>0</v>
      </c>
    </row>
    <row r="67" spans="2:9" x14ac:dyDescent="0.25">
      <c r="B67" s="40"/>
      <c r="C67" s="34"/>
      <c r="D67" s="7"/>
      <c r="E67" s="7"/>
      <c r="F67" s="49"/>
      <c r="G67" s="34"/>
      <c r="H67" s="47"/>
      <c r="I67" s="33"/>
    </row>
    <row r="68" spans="2:9" x14ac:dyDescent="0.25">
      <c r="B68" s="40"/>
      <c r="C68" s="34"/>
      <c r="D68" s="7"/>
      <c r="E68" s="7"/>
      <c r="F68" s="37" t="s">
        <v>114</v>
      </c>
      <c r="G68" s="36"/>
      <c r="H68" s="47">
        <f>SUM(H69:H73)</f>
        <v>17591109.890000001</v>
      </c>
      <c r="I68" s="33">
        <f>SUM(I69:I73)</f>
        <v>15436579.5</v>
      </c>
    </row>
    <row r="69" spans="2:9" x14ac:dyDescent="0.25">
      <c r="B69" s="40"/>
      <c r="C69" s="34"/>
      <c r="D69" s="7"/>
      <c r="E69" s="7"/>
      <c r="F69" s="39" t="s">
        <v>104</v>
      </c>
      <c r="G69" s="38"/>
      <c r="H69" s="47">
        <v>2154390.66</v>
      </c>
      <c r="I69" s="33">
        <v>15293449.17</v>
      </c>
    </row>
    <row r="70" spans="2:9" x14ac:dyDescent="0.25">
      <c r="B70" s="40"/>
      <c r="C70" s="34"/>
      <c r="D70" s="7"/>
      <c r="E70" s="7"/>
      <c r="F70" s="39" t="s">
        <v>105</v>
      </c>
      <c r="G70" s="38"/>
      <c r="H70" s="47">
        <v>15438002.699999999</v>
      </c>
      <c r="I70" s="33">
        <v>144413.79999999999</v>
      </c>
    </row>
    <row r="71" spans="2:9" x14ac:dyDescent="0.25">
      <c r="B71" s="40"/>
      <c r="C71" s="34"/>
      <c r="D71" s="7"/>
      <c r="E71" s="7"/>
      <c r="F71" s="39" t="s">
        <v>106</v>
      </c>
      <c r="G71" s="38"/>
      <c r="H71" s="47">
        <v>0</v>
      </c>
      <c r="I71" s="33">
        <v>0</v>
      </c>
    </row>
    <row r="72" spans="2:9" x14ac:dyDescent="0.25">
      <c r="B72" s="40"/>
      <c r="C72" s="34"/>
      <c r="D72" s="7"/>
      <c r="E72" s="7"/>
      <c r="F72" s="39" t="s">
        <v>107</v>
      </c>
      <c r="G72" s="38"/>
      <c r="H72" s="47">
        <v>0</v>
      </c>
      <c r="I72" s="33">
        <v>0</v>
      </c>
    </row>
    <row r="73" spans="2:9" x14ac:dyDescent="0.25">
      <c r="B73" s="40"/>
      <c r="C73" s="34"/>
      <c r="D73" s="7"/>
      <c r="E73" s="7"/>
      <c r="F73" s="39" t="s">
        <v>108</v>
      </c>
      <c r="G73" s="38"/>
      <c r="H73" s="47">
        <v>-1283.47</v>
      </c>
      <c r="I73" s="33">
        <v>-1283.47</v>
      </c>
    </row>
    <row r="74" spans="2:9" x14ac:dyDescent="0.25">
      <c r="B74" s="40"/>
      <c r="C74" s="34"/>
      <c r="D74" s="7"/>
      <c r="E74" s="7"/>
      <c r="F74" s="49"/>
      <c r="G74" s="34"/>
      <c r="H74" s="47"/>
      <c r="I74" s="33"/>
    </row>
    <row r="75" spans="2:9" x14ac:dyDescent="0.25">
      <c r="B75" s="40"/>
      <c r="C75" s="34"/>
      <c r="D75" s="7"/>
      <c r="E75" s="7"/>
      <c r="F75" s="37" t="s">
        <v>109</v>
      </c>
      <c r="G75" s="36"/>
      <c r="H75" s="47">
        <f>SUM(H76:H77)</f>
        <v>0</v>
      </c>
      <c r="I75" s="33">
        <f>SUM(I76:I77)</f>
        <v>0</v>
      </c>
    </row>
    <row r="76" spans="2:9" x14ac:dyDescent="0.25">
      <c r="B76" s="40"/>
      <c r="C76" s="34"/>
      <c r="D76" s="7"/>
      <c r="E76" s="7"/>
      <c r="F76" s="39" t="s">
        <v>110</v>
      </c>
      <c r="G76" s="38"/>
      <c r="H76" s="47">
        <v>0</v>
      </c>
      <c r="I76" s="33">
        <v>0</v>
      </c>
    </row>
    <row r="77" spans="2:9" x14ac:dyDescent="0.25">
      <c r="B77" s="40"/>
      <c r="C77" s="34"/>
      <c r="D77" s="7"/>
      <c r="E77" s="7"/>
      <c r="F77" s="39" t="s">
        <v>111</v>
      </c>
      <c r="G77" s="38"/>
      <c r="H77" s="47">
        <v>0</v>
      </c>
      <c r="I77" s="33">
        <v>0</v>
      </c>
    </row>
    <row r="78" spans="2:9" x14ac:dyDescent="0.25">
      <c r="B78" s="40"/>
      <c r="C78" s="34"/>
      <c r="D78" s="7"/>
      <c r="E78" s="7"/>
      <c r="F78" s="49"/>
      <c r="G78" s="34"/>
      <c r="H78" s="47"/>
      <c r="I78" s="33"/>
    </row>
    <row r="79" spans="2:9" x14ac:dyDescent="0.25">
      <c r="B79" s="40"/>
      <c r="C79" s="34"/>
      <c r="D79" s="7"/>
      <c r="E79" s="7"/>
      <c r="F79" s="37" t="s">
        <v>113</v>
      </c>
      <c r="G79" s="36"/>
      <c r="H79" s="47">
        <f>H63+H68+H75</f>
        <v>17591109.890000001</v>
      </c>
      <c r="I79" s="33">
        <f>I63+I68+I75</f>
        <v>15436579.5</v>
      </c>
    </row>
    <row r="80" spans="2:9" x14ac:dyDescent="0.25">
      <c r="B80" s="40"/>
      <c r="C80" s="34"/>
      <c r="D80" s="7"/>
      <c r="E80" s="7"/>
      <c r="F80" s="49"/>
      <c r="G80" s="34"/>
      <c r="H80" s="47"/>
      <c r="I80" s="33"/>
    </row>
    <row r="81" spans="1:14" x14ac:dyDescent="0.25">
      <c r="B81" s="40"/>
      <c r="C81" s="34"/>
      <c r="D81" s="7"/>
      <c r="E81" s="7"/>
      <c r="F81" s="37" t="s">
        <v>112</v>
      </c>
      <c r="G81" s="36"/>
      <c r="H81" s="47">
        <f>H59+H79</f>
        <v>24473326.440000001</v>
      </c>
      <c r="I81" s="33">
        <f>I59+I79</f>
        <v>21209123.199999999</v>
      </c>
    </row>
    <row r="82" spans="1:14" ht="15" customHeight="1" thickBot="1" x14ac:dyDescent="0.3">
      <c r="B82" s="41"/>
      <c r="C82" s="42"/>
      <c r="D82" s="11"/>
      <c r="E82" s="11"/>
      <c r="F82" s="52"/>
      <c r="G82" s="42"/>
      <c r="H82" s="12"/>
      <c r="I82" s="10"/>
    </row>
    <row r="83" spans="1:14" x14ac:dyDescent="0.25">
      <c r="G83" s="13"/>
    </row>
    <row r="84" spans="1:14" x14ac:dyDescent="0.25">
      <c r="B84" s="13"/>
      <c r="C84" s="13"/>
      <c r="D84" s="13"/>
      <c r="G84" s="13"/>
    </row>
    <row r="85" spans="1:14" x14ac:dyDescent="0.25">
      <c r="B85" s="13"/>
      <c r="C85" s="13"/>
      <c r="D85" s="13"/>
      <c r="G85" s="13"/>
    </row>
    <row r="87" spans="1:14" s="14" customFormat="1" ht="12" x14ac:dyDescent="0.2"/>
    <row r="88" spans="1:14" x14ac:dyDescent="0.25">
      <c r="A88" s="15"/>
      <c r="B88" s="16"/>
      <c r="C88" s="16"/>
      <c r="D88" s="16"/>
      <c r="E88" s="16"/>
      <c r="F88" s="16"/>
      <c r="G88" s="16"/>
      <c r="H88" s="16"/>
      <c r="I88" s="16"/>
      <c r="J88" s="16"/>
      <c r="K88" s="17"/>
      <c r="L88" s="18"/>
      <c r="M88" s="19"/>
      <c r="N88" s="15"/>
    </row>
    <row r="89" spans="1:14" x14ac:dyDescent="0.25">
      <c r="A89" s="15"/>
      <c r="B89" s="16"/>
      <c r="C89" s="16"/>
      <c r="D89" s="16"/>
      <c r="E89" s="16"/>
      <c r="F89" s="16"/>
      <c r="G89" s="16"/>
      <c r="H89" s="16"/>
      <c r="I89" s="16"/>
      <c r="J89" s="16"/>
      <c r="K89" s="17"/>
      <c r="L89" s="18"/>
      <c r="M89" s="19"/>
      <c r="N89" s="15"/>
    </row>
    <row r="90" spans="1:14" x14ac:dyDescent="0.2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7"/>
      <c r="L90" s="18"/>
      <c r="M90" s="19"/>
      <c r="N90" s="15"/>
    </row>
    <row r="91" spans="1:14" x14ac:dyDescent="0.25">
      <c r="A91" s="15"/>
      <c r="B91" s="16"/>
      <c r="C91" s="16"/>
      <c r="D91" s="16"/>
      <c r="E91" s="16"/>
      <c r="F91" s="16"/>
      <c r="G91" s="16"/>
      <c r="H91" s="16"/>
      <c r="I91" s="16"/>
      <c r="J91" s="16"/>
      <c r="K91" s="17"/>
      <c r="L91" s="18"/>
      <c r="M91" s="19"/>
      <c r="N91" s="15"/>
    </row>
    <row r="92" spans="1:14" x14ac:dyDescent="0.25">
      <c r="A92" s="15"/>
      <c r="B92" s="16"/>
      <c r="C92" s="16"/>
      <c r="D92" s="16"/>
      <c r="E92" s="16"/>
      <c r="F92" s="16"/>
      <c r="G92" s="16"/>
      <c r="H92" s="16"/>
      <c r="I92" s="16"/>
      <c r="J92" s="16"/>
      <c r="K92" s="17"/>
      <c r="L92" s="18"/>
      <c r="M92" s="19"/>
      <c r="N92" s="15"/>
    </row>
    <row r="93" spans="1:14" ht="11.25" customHeight="1" x14ac:dyDescent="0.25"/>
    <row r="94" spans="1:14" ht="8.25" customHeight="1" x14ac:dyDescent="0.25"/>
    <row r="101" spans="3:9" x14ac:dyDescent="0.25">
      <c r="C101" s="2" t="s">
        <v>120</v>
      </c>
      <c r="D101" s="3"/>
      <c r="E101" s="3"/>
      <c r="F101" s="3"/>
      <c r="G101" s="3"/>
      <c r="H101" s="4"/>
      <c r="I101" s="3"/>
    </row>
    <row r="102" spans="3:9" ht="39.75" customHeight="1" x14ac:dyDescent="0.25">
      <c r="C102" s="20" t="s">
        <v>126</v>
      </c>
      <c r="D102" s="20"/>
      <c r="E102" s="20"/>
      <c r="F102" s="20"/>
      <c r="G102" s="20"/>
      <c r="H102" s="20"/>
      <c r="I102" s="20"/>
    </row>
    <row r="103" spans="3:9" ht="13.5" customHeight="1" x14ac:dyDescent="0.25">
      <c r="C103" s="20" t="s">
        <v>125</v>
      </c>
      <c r="D103" s="20"/>
      <c r="E103" s="20"/>
      <c r="F103" s="20"/>
      <c r="G103" s="20"/>
      <c r="H103" s="20"/>
      <c r="I103" s="20"/>
    </row>
    <row r="104" spans="3:9" x14ac:dyDescent="0.25">
      <c r="C104" s="20" t="s">
        <v>121</v>
      </c>
      <c r="D104" s="20"/>
      <c r="E104" s="20"/>
      <c r="F104" s="20"/>
      <c r="G104" s="20"/>
      <c r="H104" s="20"/>
      <c r="I104" s="20"/>
    </row>
    <row r="105" spans="3:9" x14ac:dyDescent="0.25">
      <c r="C105" s="21" t="s">
        <v>122</v>
      </c>
      <c r="D105" s="21"/>
      <c r="E105" s="21"/>
      <c r="F105" s="21"/>
      <c r="G105" s="21"/>
      <c r="H105" s="21"/>
      <c r="I105" s="21"/>
    </row>
    <row r="106" spans="3:9" x14ac:dyDescent="0.25">
      <c r="C106" s="21" t="s">
        <v>123</v>
      </c>
      <c r="D106" s="21"/>
      <c r="E106" s="21"/>
      <c r="F106" s="21"/>
      <c r="G106" s="21"/>
      <c r="H106" s="21"/>
      <c r="I106" s="21"/>
    </row>
  </sheetData>
  <mergeCells count="70">
    <mergeCell ref="H1:I1"/>
    <mergeCell ref="F31:G31"/>
    <mergeCell ref="B37:C37"/>
    <mergeCell ref="B41:C41"/>
    <mergeCell ref="B17:C17"/>
    <mergeCell ref="F19:G19"/>
    <mergeCell ref="F23:G23"/>
    <mergeCell ref="B25:C25"/>
    <mergeCell ref="B38:C38"/>
    <mergeCell ref="F38:G38"/>
    <mergeCell ref="F26:G26"/>
    <mergeCell ref="F27:G27"/>
    <mergeCell ref="B31:C31"/>
    <mergeCell ref="B2:I2"/>
    <mergeCell ref="B3:I3"/>
    <mergeCell ref="B4:I4"/>
    <mergeCell ref="B5:I5"/>
    <mergeCell ref="B6:C6"/>
    <mergeCell ref="F6:G6"/>
    <mergeCell ref="B56:C56"/>
    <mergeCell ref="B7:C7"/>
    <mergeCell ref="F7:G7"/>
    <mergeCell ref="B8:C8"/>
    <mergeCell ref="F8:G8"/>
    <mergeCell ref="B9:C9"/>
    <mergeCell ref="F9:G9"/>
    <mergeCell ref="F42:G42"/>
    <mergeCell ref="B47:C47"/>
    <mergeCell ref="F47:G47"/>
    <mergeCell ref="B54:C54"/>
    <mergeCell ref="F54:G54"/>
    <mergeCell ref="B55:C55"/>
    <mergeCell ref="B52:C52"/>
    <mergeCell ref="F52:G52"/>
    <mergeCell ref="B53:C53"/>
    <mergeCell ref="F53:G53"/>
    <mergeCell ref="F55:G55"/>
    <mergeCell ref="F64:G64"/>
    <mergeCell ref="F65:G65"/>
    <mergeCell ref="F66:G66"/>
    <mergeCell ref="F68:G68"/>
    <mergeCell ref="F61:G61"/>
    <mergeCell ref="F63:G63"/>
    <mergeCell ref="B49:C49"/>
    <mergeCell ref="F49:G49"/>
    <mergeCell ref="B50:C50"/>
    <mergeCell ref="F50:G50"/>
    <mergeCell ref="B51:C51"/>
    <mergeCell ref="F51:G51"/>
    <mergeCell ref="B57:C57"/>
    <mergeCell ref="F57:G57"/>
    <mergeCell ref="B58:C58"/>
    <mergeCell ref="F79:G79"/>
    <mergeCell ref="F81:G81"/>
    <mergeCell ref="F69:G69"/>
    <mergeCell ref="F70:G70"/>
    <mergeCell ref="F71:G71"/>
    <mergeCell ref="F72:G72"/>
    <mergeCell ref="F73:G73"/>
    <mergeCell ref="B60:C60"/>
    <mergeCell ref="B62:C62"/>
    <mergeCell ref="F75:G75"/>
    <mergeCell ref="F76:G76"/>
    <mergeCell ref="F77:G77"/>
    <mergeCell ref="F59:G59"/>
    <mergeCell ref="C102:I102"/>
    <mergeCell ref="C103:I103"/>
    <mergeCell ref="C104:I104"/>
    <mergeCell ref="C105:I105"/>
    <mergeCell ref="C106:I106"/>
  </mergeCells>
  <printOptions horizontalCentered="1"/>
  <pageMargins left="0.31496062992125984" right="0.31496062992125984" top="0.35433070866141736" bottom="0.35433070866141736" header="0" footer="0"/>
  <pageSetup scale="86" fitToHeight="0" orientation="landscape" r:id="rId1"/>
  <rowBreaks count="2" manualBreakCount="2">
    <brk id="35" max="8" man="1"/>
    <brk id="70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LDF-1</vt:lpstr>
      <vt:lpstr>'LDF-1'!Área_de_impresión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ASE Guerrero</dc:creator>
  <cp:lastModifiedBy>MAG_MARTHA</cp:lastModifiedBy>
  <cp:lastPrinted>2018-11-19T23:05:17Z</cp:lastPrinted>
  <dcterms:created xsi:type="dcterms:W3CDTF">2016-10-14T15:00:32Z</dcterms:created>
  <dcterms:modified xsi:type="dcterms:W3CDTF">2022-02-24T16:45:21Z</dcterms:modified>
</cp:coreProperties>
</file>