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_MARTHA\OneDrive - Offices\Desktop\ASE_Criterios_CP_2021_OAEPP\3) Formatos\4.5. LDF\"/>
    </mc:Choice>
  </mc:AlternateContent>
  <xr:revisionPtr revIDLastSave="0" documentId="13_ncr:1_{7674FEEC-E8F6-4E3B-AE42-7FE737E51B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DF-6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7" i="21" l="1"/>
  <c r="F157" i="21"/>
  <c r="G157" i="21"/>
  <c r="H157" i="21"/>
  <c r="I157" i="21"/>
  <c r="D157" i="21"/>
  <c r="H148" i="21"/>
  <c r="G148" i="21"/>
  <c r="F148" i="21"/>
  <c r="E148" i="21"/>
  <c r="D148" i="21"/>
  <c r="H144" i="21"/>
  <c r="H136" i="21" s="1"/>
  <c r="G144" i="21"/>
  <c r="F144" i="21"/>
  <c r="E144" i="21"/>
  <c r="E136" i="21" s="1"/>
  <c r="D144" i="21"/>
  <c r="D136" i="21" s="1"/>
  <c r="G136" i="21"/>
  <c r="H132" i="21"/>
  <c r="G132" i="21"/>
  <c r="F132" i="21"/>
  <c r="E132" i="21"/>
  <c r="D132" i="21"/>
  <c r="H122" i="21"/>
  <c r="G122" i="21"/>
  <c r="F122" i="21"/>
  <c r="E122" i="21"/>
  <c r="D122" i="21"/>
  <c r="H112" i="21"/>
  <c r="G112" i="21"/>
  <c r="F112" i="21"/>
  <c r="E112" i="21"/>
  <c r="D112" i="21"/>
  <c r="H102" i="21"/>
  <c r="G102" i="21"/>
  <c r="F102" i="21"/>
  <c r="E102" i="21"/>
  <c r="D102" i="21"/>
  <c r="H92" i="21"/>
  <c r="G92" i="21"/>
  <c r="F92" i="21"/>
  <c r="E92" i="21"/>
  <c r="D92" i="21"/>
  <c r="H84" i="21"/>
  <c r="G84" i="21"/>
  <c r="F84" i="21"/>
  <c r="E84" i="21"/>
  <c r="D84" i="21"/>
  <c r="H74" i="21"/>
  <c r="G74" i="21"/>
  <c r="F74" i="21"/>
  <c r="E74" i="21"/>
  <c r="D74" i="21"/>
  <c r="H70" i="21"/>
  <c r="H62" i="21" s="1"/>
  <c r="G70" i="21"/>
  <c r="F70" i="21"/>
  <c r="I70" i="21" s="1"/>
  <c r="E70" i="21"/>
  <c r="D70" i="21"/>
  <c r="D62" i="21" s="1"/>
  <c r="G62" i="21"/>
  <c r="E62" i="21"/>
  <c r="I61" i="21"/>
  <c r="F61" i="21"/>
  <c r="I60" i="21"/>
  <c r="F60" i="21"/>
  <c r="I59" i="21"/>
  <c r="F59" i="21"/>
  <c r="H58" i="21"/>
  <c r="G58" i="21"/>
  <c r="I58" i="21" s="1"/>
  <c r="F58" i="21"/>
  <c r="E58" i="21"/>
  <c r="D58" i="21"/>
  <c r="I57" i="21"/>
  <c r="F57" i="21"/>
  <c r="I56" i="21"/>
  <c r="F56" i="21"/>
  <c r="I55" i="21"/>
  <c r="F55" i="21"/>
  <c r="I54" i="21"/>
  <c r="F54" i="21"/>
  <c r="I53" i="21"/>
  <c r="F53" i="21"/>
  <c r="I52" i="21"/>
  <c r="F52" i="21"/>
  <c r="I51" i="21"/>
  <c r="F51" i="21"/>
  <c r="I50" i="21"/>
  <c r="F50" i="21"/>
  <c r="I49" i="21"/>
  <c r="F49" i="21"/>
  <c r="I48" i="21"/>
  <c r="H48" i="21"/>
  <c r="G48" i="21"/>
  <c r="F48" i="21"/>
  <c r="E48" i="21"/>
  <c r="D48" i="21"/>
  <c r="F47" i="21"/>
  <c r="I47" i="21" s="1"/>
  <c r="F46" i="21"/>
  <c r="I46" i="21" s="1"/>
  <c r="F45" i="21"/>
  <c r="I45" i="21" s="1"/>
  <c r="F44" i="21"/>
  <c r="I44" i="21" s="1"/>
  <c r="F43" i="21"/>
  <c r="I43" i="21" s="1"/>
  <c r="F42" i="21"/>
  <c r="I42" i="21" s="1"/>
  <c r="F41" i="21"/>
  <c r="I41" i="21" s="1"/>
  <c r="F40" i="21"/>
  <c r="I40" i="21" s="1"/>
  <c r="F39" i="21"/>
  <c r="I39" i="21" s="1"/>
  <c r="H38" i="21"/>
  <c r="G38" i="21"/>
  <c r="F38" i="21"/>
  <c r="E38" i="21"/>
  <c r="D38" i="21"/>
  <c r="F37" i="21"/>
  <c r="I37" i="21" s="1"/>
  <c r="F36" i="21"/>
  <c r="I36" i="21" s="1"/>
  <c r="F35" i="21"/>
  <c r="I35" i="21" s="1"/>
  <c r="F34" i="21"/>
  <c r="I34" i="21" s="1"/>
  <c r="F33" i="21"/>
  <c r="I33" i="21" s="1"/>
  <c r="F32" i="21"/>
  <c r="I32" i="21" s="1"/>
  <c r="F31" i="21"/>
  <c r="I31" i="21" s="1"/>
  <c r="F30" i="21"/>
  <c r="I30" i="21" s="1"/>
  <c r="F29" i="21"/>
  <c r="I29" i="21" s="1"/>
  <c r="H28" i="21"/>
  <c r="G28" i="21"/>
  <c r="F28" i="21"/>
  <c r="E28" i="21"/>
  <c r="D28" i="21"/>
  <c r="F27" i="21"/>
  <c r="I27" i="21" s="1"/>
  <c r="F26" i="21"/>
  <c r="I26" i="21" s="1"/>
  <c r="F25" i="21"/>
  <c r="I25" i="21" s="1"/>
  <c r="F24" i="21"/>
  <c r="I24" i="21" s="1"/>
  <c r="F23" i="21"/>
  <c r="I23" i="21" s="1"/>
  <c r="F22" i="21"/>
  <c r="I22" i="21" s="1"/>
  <c r="F21" i="21"/>
  <c r="I21" i="21" s="1"/>
  <c r="F20" i="21"/>
  <c r="I20" i="21" s="1"/>
  <c r="F19" i="21"/>
  <c r="I19" i="21" s="1"/>
  <c r="H18" i="21"/>
  <c r="G18" i="21"/>
  <c r="F18" i="21"/>
  <c r="E18" i="21"/>
  <c r="D18" i="21"/>
  <c r="F17" i="21"/>
  <c r="I17" i="21" s="1"/>
  <c r="F16" i="21"/>
  <c r="I16" i="21" s="1"/>
  <c r="F15" i="21"/>
  <c r="I15" i="21" s="1"/>
  <c r="F14" i="21"/>
  <c r="I14" i="21" s="1"/>
  <c r="F13" i="21"/>
  <c r="I13" i="21" s="1"/>
  <c r="F12" i="21"/>
  <c r="I12" i="21" s="1"/>
  <c r="F11" i="21"/>
  <c r="I11" i="21" s="1"/>
  <c r="H10" i="21"/>
  <c r="G10" i="21"/>
  <c r="F10" i="21"/>
  <c r="E10" i="21"/>
  <c r="D10" i="21"/>
  <c r="I148" i="21" l="1"/>
  <c r="I144" i="21"/>
  <c r="F136" i="21"/>
  <c r="I136" i="21" s="1"/>
  <c r="I132" i="21"/>
  <c r="D83" i="21"/>
  <c r="I122" i="21"/>
  <c r="I112" i="21"/>
  <c r="H83" i="21"/>
  <c r="I102" i="21"/>
  <c r="E83" i="21"/>
  <c r="G83" i="21"/>
  <c r="I92" i="21"/>
  <c r="I84" i="21"/>
  <c r="I74" i="21"/>
  <c r="D9" i="21"/>
  <c r="H9" i="21"/>
  <c r="F62" i="21"/>
  <c r="F9" i="21" s="1"/>
  <c r="E9" i="21"/>
  <c r="G9" i="21"/>
  <c r="I38" i="21"/>
  <c r="I10" i="21"/>
  <c r="I18" i="21"/>
  <c r="I28" i="21"/>
  <c r="F83" i="21" l="1"/>
  <c r="I83" i="21"/>
  <c r="I62" i="21"/>
  <c r="I9" i="21" s="1"/>
</calcChain>
</file>

<file path=xl/sharedStrings.xml><?xml version="1.0" encoding="utf-8"?>
<sst xmlns="http://schemas.openxmlformats.org/spreadsheetml/2006/main" count="167" uniqueCount="96">
  <si>
    <t>(PESOS)</t>
  </si>
  <si>
    <t>Concepto (c)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</si>
  <si>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</si>
  <si>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</si>
  <si>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</si>
  <si>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</si>
  <si>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</si>
  <si>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</si>
  <si>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</si>
  <si>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</si>
  <si>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</si>
  <si>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</si>
  <si>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</si>
  <si>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</si>
  <si>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</si>
  <si>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</si>
  <si>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</si>
  <si>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</si>
  <si>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</si>
  <si>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</si>
  <si>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</si>
  <si>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</si>
  <si>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</si>
  <si>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</si>
  <si>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</si>
  <si>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</si>
  <si>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</si>
  <si>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</si>
  <si>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</si>
  <si>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</si>
  <si>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</si>
  <si>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</si>
  <si>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</si>
  <si>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</si>
  <si>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</si>
  <si>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</si>
  <si>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</si>
  <si>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</si>
  <si>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</si>
  <si>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</si>
  <si>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</si>
  <si>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</si>
  <si>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</si>
  <si>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</si>
  <si>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</si>
  <si>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</si>
  <si>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</si>
  <si>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</si>
  <si>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</si>
  <si>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</si>
  <si>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</si>
  <si>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</si>
  <si>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</si>
  <si>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</si>
  <si>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</si>
  <si>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</si>
  <si>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</si>
  <si>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</si>
  <si>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</si>
  <si>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</si>
  <si>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</si>
  <si>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</si>
  <si>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</si>
  <si>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</si>
  <si>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</si>
  <si>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</si>
  <si>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</si>
  <si>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</si>
  <si>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</si>
  <si>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</si>
  <si>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</si>
  <si>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</si>
  <si>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</si>
  <si>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</si>
  <si>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</si>
  <si>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</si>
  <si>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</si>
  <si>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</si>
  <si>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</si>
  <si>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</si>
  <si>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</si>
  <si>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</si>
  <si>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</si>
  <si>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</si>
  <si>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</si>
  <si>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g5) Inversiones en Fideicomisos, Mandatos y Otros Análogos Fideicomiso de Desastres Naturales (Informativo)</t>
  </si>
  <si>
    <t>G. Inversiones Financieras y Otras Provisiones   (G=g1+g2+g3+g4+g5+g6+g7)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</si>
  <si>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</si>
  <si>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</si>
  <si>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</si>
  <si>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</si>
  <si>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</si>
  <si>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</si>
  <si>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LDF-6</t>
  </si>
  <si>
    <t>TRIBUNAL DE JUSTICIA ADMINISTRATIVA DEL ESTADO DE GUERRERO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</si>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</sst>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1" fillId="2" borderId="5" xfId="0" applyFont="1" applyFill="1" applyBorder="1" applyAlignment="1">
      <alignment horizontal="center" vertical="center" wrapText="1"/>
    </xf>
    <xf numFmtId="44" fontId="8" fillId="0" borderId="0" xfId="3" applyNumberFormat="1" applyFont="1" applyFill="1" applyBorder="1" applyAlignment="1" applyProtection="1">
      <protection locked="0"/>
    </xf>
    <xf numFmtId="0" fontId="3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justify" vertical="center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right" vertical="center"/>
    </xf>
    <xf numFmtId="165" fontId="11" fillId="0" borderId="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1" applyBorder="1"/>
    <xf numFmtId="165" fontId="9" fillId="0" borderId="8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165" fontId="9" fillId="0" borderId="12" xfId="0" applyNumberFormat="1" applyFont="1" applyBorder="1" applyAlignment="1">
      <alignment horizontal="right" vertical="center"/>
    </xf>
    <xf numFmtId="0" fontId="0" fillId="0" borderId="16" xfId="0" applyBorder="1"/>
    <xf numFmtId="0" fontId="0" fillId="0" borderId="10" xfId="0" applyBorder="1"/>
    <xf numFmtId="0" fontId="2" fillId="0" borderId="0" xfId="0" applyFont="1" applyBorder="1" applyAlignment="1">
      <alignment horizontal="center" vertical="center"/>
    </xf>
    <xf numFmtId="0" fontId="8" fillId="0" borderId="0" xfId="2" applyFont="1" applyBorder="1" applyProtection="1">
      <protection locked="0"/>
    </xf>
    <xf numFmtId="0" fontId="8" fillId="0" borderId="0" xfId="2" applyFont="1" applyBorder="1" applyAlignment="1" applyProtection="1">
      <alignment horizontal="center"/>
      <protection locked="0"/>
    </xf>
    <xf numFmtId="1" fontId="8" fillId="0" borderId="0" xfId="2" applyNumberFormat="1" applyFont="1" applyBorder="1" applyAlignment="1" applyProtection="1">
      <alignment horizontal="center"/>
      <protection locked="0"/>
    </xf>
    <xf numFmtId="164" fontId="8" fillId="0" borderId="0" xfId="2" applyNumberFormat="1" applyFont="1" applyBorder="1" applyAlignment="1" applyProtection="1">
      <alignment horizontal="center"/>
      <protection locked="0"/>
    </xf>
  </cellXfs>
  <cellStyles count="4">
    <cellStyle name="Millares 2 2" xfId="3" xr:uid="{736A09D5-3614-4054-BFD8-545074D596F8}"/>
    <cellStyle name="Normal" xfId="0" builtinId="0"/>
    <cellStyle name="Normal 2 2" xfId="2" xr:uid="{D2BFF700-88BD-475B-95A1-C95E92F03B34}"/>
    <cellStyle name="Normal 3" xfId="1" xr:uid="{46DFF91A-2202-4229-81C5-BBDBFB9AF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580255</xdr:colOff>
      <xdr:row>160</xdr:row>
      <xdr:rowOff>90829</xdr:rowOff>
    </xdr:from>
    <xdr:to>
      <xdr:col>7</xdr:col>
      <xdr:colOff>569799</xdr:colOff>
      <xdr:row>166</xdr:row>
      <xdr:rowOff>43203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D21FD6B9-FDD1-4144-8D0F-65E10CA943B1}"/>
            </a:ext>
          </a:extLst>
        </xdr:cNvPr>
        <xdr:cNvSpPr txBox="1">
          <a:spLocks noChangeArrowheads="1"/>
        </xdr:cNvSpPr>
      </xdr:nvSpPr>
      <xdr:spPr bwMode="auto">
        <a:xfrm>
          <a:off x="4118112" y="21351990"/>
          <a:ext cx="2319767" cy="1040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Aprobó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1000">
              <a:effectLst/>
              <a:latin typeface="+mn-lt"/>
              <a:ea typeface="+mn-ea"/>
              <a:cs typeface="+mn-cs"/>
            </a:rPr>
            <a:t>Dra.</a:t>
          </a:r>
          <a:r>
            <a:rPr lang="es-MX" sz="10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0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1000">
            <a:effectLst/>
            <a:latin typeface="+mn-lt"/>
          </a:endParaRPr>
        </a:p>
        <a:p>
          <a:pPr algn="ctr"/>
          <a:r>
            <a:rPr lang="es-MX" sz="10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10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1895916</xdr:colOff>
      <xdr:row>160</xdr:row>
      <xdr:rowOff>89807</xdr:rowOff>
    </xdr:from>
    <xdr:to>
      <xdr:col>4</xdr:col>
      <xdr:colOff>501764</xdr:colOff>
      <xdr:row>167</xdr:row>
      <xdr:rowOff>4082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6C54D98D-67A5-40BC-88F7-6418BF34185F}"/>
            </a:ext>
          </a:extLst>
        </xdr:cNvPr>
        <xdr:cNvSpPr txBox="1">
          <a:spLocks noChangeArrowheads="1"/>
        </xdr:cNvSpPr>
      </xdr:nvSpPr>
      <xdr:spPr bwMode="auto">
        <a:xfrm>
          <a:off x="2193572" y="21350968"/>
          <a:ext cx="1846049" cy="1189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Revisó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100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100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1000">
            <a:effectLst/>
            <a:latin typeface="+mn-lt"/>
          </a:endParaRPr>
        </a:p>
        <a:p>
          <a:pPr algn="ctr"/>
          <a:r>
            <a:rPr lang="es-MX" sz="100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159</xdr:row>
      <xdr:rowOff>111715</xdr:rowOff>
    </xdr:from>
    <xdr:to>
      <xdr:col>2</xdr:col>
      <xdr:colOff>1603534</xdr:colOff>
      <xdr:row>168</xdr:row>
      <xdr:rowOff>12247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99FA2B5-640E-4F92-982A-E0BC020B8F65}"/>
            </a:ext>
          </a:extLst>
        </xdr:cNvPr>
        <xdr:cNvSpPr txBox="1">
          <a:spLocks noChangeArrowheads="1"/>
        </xdr:cNvSpPr>
      </xdr:nvSpPr>
      <xdr:spPr bwMode="auto">
        <a:xfrm>
          <a:off x="0" y="21185778"/>
          <a:ext cx="1901190" cy="155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611709</xdr:colOff>
      <xdr:row>160</xdr:row>
      <xdr:rowOff>22246</xdr:rowOff>
    </xdr:from>
    <xdr:to>
      <xdr:col>9</xdr:col>
      <xdr:colOff>76539</xdr:colOff>
      <xdr:row>165</xdr:row>
      <xdr:rowOff>173149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E6CF46C0-78CD-4D0C-83E0-79B59AE87CAA}"/>
            </a:ext>
          </a:extLst>
        </xdr:cNvPr>
        <xdr:cNvSpPr txBox="1">
          <a:spLocks noChangeArrowheads="1"/>
        </xdr:cNvSpPr>
      </xdr:nvSpPr>
      <xdr:spPr bwMode="auto">
        <a:xfrm>
          <a:off x="6479789" y="21283407"/>
          <a:ext cx="1080679" cy="105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Contralor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1"/>
  <sheetViews>
    <sheetView showGridLines="0" tabSelected="1" zoomScale="112" zoomScaleNormal="112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46" sqref="I146"/>
    </sheetView>
  </sheetViews>
  <sheetFormatPr baseColWidth="10" defaultRowHeight="15" x14ac:dyDescent="0.25"/>
  <cols>
    <col min="1" max="1" width="2.85546875" customWidth="1"/>
    <col min="2" max="2" width="1.7109375" style="43" customWidth="1"/>
    <col min="3" max="3" width="37.85546875" customWidth="1"/>
    <col min="4" max="4" width="10.7109375" customWidth="1"/>
    <col min="5" max="5" width="12.28515625" customWidth="1"/>
    <col min="6" max="6" width="11.28515625" customWidth="1"/>
    <col min="7" max="8" width="11.42578125" customWidth="1"/>
    <col min="9" max="11" width="12.7109375" customWidth="1"/>
  </cols>
  <sheetData>
    <row r="1" spans="2:9" ht="15" customHeight="1" thickBot="1" x14ac:dyDescent="0.3">
      <c r="B1" s="42"/>
      <c r="H1" s="8" t="s">
        <v>93</v>
      </c>
      <c r="I1" s="8"/>
    </row>
    <row r="2" spans="2:9" ht="11.25" customHeight="1" x14ac:dyDescent="0.25">
      <c r="B2" s="11" t="s">
        <v>94</v>
      </c>
      <c r="C2" s="12"/>
      <c r="D2" s="12"/>
      <c r="E2" s="12"/>
      <c r="F2" s="12"/>
      <c r="G2" s="12"/>
      <c r="H2" s="12"/>
      <c r="I2" s="13"/>
    </row>
    <row r="3" spans="2:9" ht="7.5" customHeight="1" x14ac:dyDescent="0.25">
      <c r="B3" s="14" t="s">
        <v>4</v>
      </c>
      <c r="C3" s="15"/>
      <c r="D3" s="15"/>
      <c r="E3" s="15"/>
      <c r="F3" s="15"/>
      <c r="G3" s="15"/>
      <c r="H3" s="15"/>
      <c r="I3" s="16"/>
    </row>
    <row r="4" spans="2:9" ht="12.75" customHeight="1" x14ac:dyDescent="0.25">
      <c r="B4" s="14" t="s">
        <v>5</v>
      </c>
      <c r="C4" s="15"/>
      <c r="D4" s="15"/>
      <c r="E4" s="15"/>
      <c r="F4" s="15"/>
      <c r="G4" s="15"/>
      <c r="H4" s="15"/>
      <c r="I4" s="16"/>
    </row>
    <row r="5" spans="2:9" ht="13.5" customHeight="1" x14ac:dyDescent="0.25">
      <c r="B5" s="17" t="s">
        <v>95</v>
      </c>
      <c r="C5" s="18"/>
      <c r="D5" s="18"/>
      <c r="E5" s="18"/>
      <c r="F5" s="18"/>
      <c r="G5" s="18"/>
      <c r="H5" s="18"/>
      <c r="I5" s="19"/>
    </row>
    <row r="6" spans="2:9" ht="10.5" customHeight="1" thickBot="1" x14ac:dyDescent="0.3">
      <c r="B6" s="20" t="s">
        <v>0</v>
      </c>
      <c r="C6" s="21"/>
      <c r="D6" s="21"/>
      <c r="E6" s="21"/>
      <c r="F6" s="21"/>
      <c r="G6" s="21"/>
      <c r="H6" s="21"/>
      <c r="I6" s="22"/>
    </row>
    <row r="7" spans="2:9" ht="9.75" customHeight="1" thickBot="1" x14ac:dyDescent="0.3">
      <c r="B7" s="9" t="s">
        <v>1</v>
      </c>
      <c r="C7" s="9"/>
      <c r="D7" s="34" t="s">
        <v>6</v>
      </c>
      <c r="E7" s="34"/>
      <c r="F7" s="34"/>
      <c r="G7" s="34"/>
      <c r="H7" s="34"/>
      <c r="I7" s="9" t="s">
        <v>84</v>
      </c>
    </row>
    <row r="8" spans="2:9" ht="18" customHeight="1" thickBot="1" x14ac:dyDescent="0.3">
      <c r="B8" s="10"/>
      <c r="C8" s="10"/>
      <c r="D8" s="6" t="s">
        <v>83</v>
      </c>
      <c r="E8" s="6" t="s">
        <v>7</v>
      </c>
      <c r="F8" s="35" t="s">
        <v>8</v>
      </c>
      <c r="G8" s="35" t="s">
        <v>2</v>
      </c>
      <c r="H8" s="35" t="s">
        <v>3</v>
      </c>
      <c r="I8" s="10"/>
    </row>
    <row r="9" spans="2:9" ht="10.5" customHeight="1" x14ac:dyDescent="0.25">
      <c r="B9" s="24" t="s">
        <v>9</v>
      </c>
      <c r="C9" s="24"/>
      <c r="D9" s="39">
        <f t="shared" ref="D9:I9" si="0">D10+D18+D28+D38+D48+D58+D71+D75+D62</f>
        <v>100896900</v>
      </c>
      <c r="E9" s="39">
        <f t="shared" si="0"/>
        <v>14013768.210000001</v>
      </c>
      <c r="F9" s="39">
        <f t="shared" si="0"/>
        <v>114910668.21000001</v>
      </c>
      <c r="G9" s="39">
        <f t="shared" si="0"/>
        <v>109492235.14</v>
      </c>
      <c r="H9" s="39">
        <f t="shared" si="0"/>
        <v>108686196.61999999</v>
      </c>
      <c r="I9" s="39">
        <f t="shared" si="0"/>
        <v>5418433.0699999891</v>
      </c>
    </row>
    <row r="10" spans="2:9" ht="9.75" customHeight="1" x14ac:dyDescent="0.25">
      <c r="B10" s="25" t="s">
        <v>10</v>
      </c>
      <c r="C10" s="25"/>
      <c r="D10" s="32">
        <f t="shared" ref="D10:I10" si="1">SUM(D11:D17)</f>
        <v>89595626.549999997</v>
      </c>
      <c r="E10" s="32">
        <f t="shared" si="1"/>
        <v>9096590.2200000007</v>
      </c>
      <c r="F10" s="32">
        <f t="shared" si="1"/>
        <v>98692216.769999996</v>
      </c>
      <c r="G10" s="32">
        <f t="shared" si="1"/>
        <v>95470938.049999997</v>
      </c>
      <c r="H10" s="32">
        <f t="shared" si="1"/>
        <v>95385552.939999983</v>
      </c>
      <c r="I10" s="32">
        <f t="shared" si="1"/>
        <v>3221278.7199999895</v>
      </c>
    </row>
    <row r="11" spans="2:9" ht="9.75" customHeight="1" x14ac:dyDescent="0.25">
      <c r="B11" s="1"/>
      <c r="C11" s="2" t="s">
        <v>11</v>
      </c>
      <c r="D11" s="32">
        <v>19142806.489999998</v>
      </c>
      <c r="E11" s="32">
        <v>816000</v>
      </c>
      <c r="F11" s="32">
        <f>D11+E11</f>
        <v>19958806.489999998</v>
      </c>
      <c r="G11" s="32">
        <v>19567507.050000001</v>
      </c>
      <c r="H11" s="32">
        <v>19567507.050000001</v>
      </c>
      <c r="I11" s="32">
        <f>F11-G11</f>
        <v>391299.43999999762</v>
      </c>
    </row>
    <row r="12" spans="2:9" ht="9.75" customHeight="1" x14ac:dyDescent="0.25">
      <c r="B12" s="1"/>
      <c r="C12" s="2" t="s">
        <v>12</v>
      </c>
      <c r="D12" s="32"/>
      <c r="E12" s="32"/>
      <c r="F12" s="32">
        <f t="shared" ref="F12:F17" si="2">D12+E12</f>
        <v>0</v>
      </c>
      <c r="G12" s="32"/>
      <c r="H12" s="32"/>
      <c r="I12" s="32">
        <f t="shared" ref="I12:I17" si="3">F12-G12</f>
        <v>0</v>
      </c>
    </row>
    <row r="13" spans="2:9" ht="9.75" customHeight="1" x14ac:dyDescent="0.25">
      <c r="B13" s="1"/>
      <c r="C13" s="2" t="s">
        <v>13</v>
      </c>
      <c r="D13" s="32">
        <v>36802630.659999996</v>
      </c>
      <c r="E13" s="32">
        <v>4063613.37</v>
      </c>
      <c r="F13" s="32">
        <f t="shared" si="2"/>
        <v>40866244.029999994</v>
      </c>
      <c r="G13" s="32">
        <v>40330846.810000002</v>
      </c>
      <c r="H13" s="32">
        <v>40245461.700000003</v>
      </c>
      <c r="I13" s="32">
        <f t="shared" si="3"/>
        <v>535397.21999999136</v>
      </c>
    </row>
    <row r="14" spans="2:9" ht="9.75" customHeight="1" x14ac:dyDescent="0.25">
      <c r="B14" s="1"/>
      <c r="C14" s="2" t="s">
        <v>14</v>
      </c>
      <c r="D14" s="32">
        <v>5850431.1600000001</v>
      </c>
      <c r="E14" s="32">
        <v>91035</v>
      </c>
      <c r="F14" s="32">
        <f t="shared" si="2"/>
        <v>5941466.1600000001</v>
      </c>
      <c r="G14" s="32">
        <v>5756033.6900000004</v>
      </c>
      <c r="H14" s="32">
        <v>5756033.6900000004</v>
      </c>
      <c r="I14" s="32">
        <f t="shared" si="3"/>
        <v>185432.46999999974</v>
      </c>
    </row>
    <row r="15" spans="2:9" ht="9.75" customHeight="1" x14ac:dyDescent="0.25">
      <c r="B15" s="1"/>
      <c r="C15" s="2" t="s">
        <v>15</v>
      </c>
      <c r="D15" s="32">
        <v>23271437.449999999</v>
      </c>
      <c r="E15" s="32">
        <v>5835089.2999999998</v>
      </c>
      <c r="F15" s="32">
        <f t="shared" si="2"/>
        <v>29106526.75</v>
      </c>
      <c r="G15" s="32">
        <v>28109900.289999999</v>
      </c>
      <c r="H15" s="32">
        <v>28109900.289999999</v>
      </c>
      <c r="I15" s="32">
        <f t="shared" si="3"/>
        <v>996626.46000000089</v>
      </c>
    </row>
    <row r="16" spans="2:9" ht="9.75" customHeight="1" x14ac:dyDescent="0.25">
      <c r="B16" s="1"/>
      <c r="C16" s="2" t="s">
        <v>16</v>
      </c>
      <c r="D16" s="32">
        <v>2062978.7</v>
      </c>
      <c r="E16" s="32">
        <v>-1716028.45</v>
      </c>
      <c r="F16" s="32">
        <f t="shared" si="2"/>
        <v>346950.25</v>
      </c>
      <c r="G16" s="32">
        <v>0</v>
      </c>
      <c r="H16" s="32">
        <v>0</v>
      </c>
      <c r="I16" s="32">
        <f t="shared" si="3"/>
        <v>346950.25</v>
      </c>
    </row>
    <row r="17" spans="2:9" ht="9.75" customHeight="1" x14ac:dyDescent="0.25">
      <c r="B17" s="1"/>
      <c r="C17" s="2" t="s">
        <v>17</v>
      </c>
      <c r="D17" s="32">
        <v>2465342.09</v>
      </c>
      <c r="E17" s="32">
        <v>6881</v>
      </c>
      <c r="F17" s="32">
        <f t="shared" si="2"/>
        <v>2472223.09</v>
      </c>
      <c r="G17" s="32">
        <v>1706650.21</v>
      </c>
      <c r="H17" s="32">
        <v>1706650.21</v>
      </c>
      <c r="I17" s="32">
        <f t="shared" si="3"/>
        <v>765572.87999999989</v>
      </c>
    </row>
    <row r="18" spans="2:9" ht="9.75" customHeight="1" x14ac:dyDescent="0.25">
      <c r="B18" s="25" t="s">
        <v>18</v>
      </c>
      <c r="C18" s="25"/>
      <c r="D18" s="32">
        <f t="shared" ref="D18:I18" si="4">SUM(D19:D27)</f>
        <v>1742550.06</v>
      </c>
      <c r="E18" s="32">
        <f t="shared" si="4"/>
        <v>0</v>
      </c>
      <c r="F18" s="32">
        <f t="shared" si="4"/>
        <v>1742550.06</v>
      </c>
      <c r="G18" s="32">
        <f t="shared" si="4"/>
        <v>1620523.23</v>
      </c>
      <c r="H18" s="32">
        <f t="shared" si="4"/>
        <v>1620523.23</v>
      </c>
      <c r="I18" s="32">
        <f t="shared" si="4"/>
        <v>122026.83000000012</v>
      </c>
    </row>
    <row r="19" spans="2:9" ht="16.5" x14ac:dyDescent="0.25">
      <c r="B19" s="1"/>
      <c r="C19" s="3" t="s">
        <v>19</v>
      </c>
      <c r="D19" s="32">
        <v>801950.06</v>
      </c>
      <c r="E19" s="32">
        <v>-18513.71</v>
      </c>
      <c r="F19" s="32">
        <f t="shared" ref="F19:F27" si="5">D19+E19</f>
        <v>783436.35000000009</v>
      </c>
      <c r="G19" s="32">
        <v>779067.72</v>
      </c>
      <c r="H19" s="32">
        <v>779067.72</v>
      </c>
      <c r="I19" s="32">
        <f>F19-G19</f>
        <v>4368.6300000001211</v>
      </c>
    </row>
    <row r="20" spans="2:9" ht="9.75" customHeight="1" x14ac:dyDescent="0.25">
      <c r="B20" s="1"/>
      <c r="C20" s="2" t="s">
        <v>20</v>
      </c>
      <c r="D20" s="32">
        <v>68400</v>
      </c>
      <c r="E20" s="32">
        <v>8110.83</v>
      </c>
      <c r="F20" s="32">
        <f t="shared" si="5"/>
        <v>76510.83</v>
      </c>
      <c r="G20" s="32">
        <v>76510.83</v>
      </c>
      <c r="H20" s="32">
        <v>76510.83</v>
      </c>
      <c r="I20" s="32">
        <f t="shared" ref="I20:I37" si="6">F20-G20</f>
        <v>0</v>
      </c>
    </row>
    <row r="21" spans="2:9" ht="9.75" customHeight="1" x14ac:dyDescent="0.25">
      <c r="B21" s="1"/>
      <c r="C21" s="2" t="s">
        <v>21</v>
      </c>
      <c r="D21" s="32"/>
      <c r="E21" s="32"/>
      <c r="F21" s="32">
        <f t="shared" si="5"/>
        <v>0</v>
      </c>
      <c r="G21" s="32"/>
      <c r="H21" s="32"/>
      <c r="I21" s="32">
        <f t="shared" si="6"/>
        <v>0</v>
      </c>
    </row>
    <row r="22" spans="2:9" ht="9.75" customHeight="1" x14ac:dyDescent="0.25">
      <c r="B22" s="1"/>
      <c r="C22" s="2" t="s">
        <v>22</v>
      </c>
      <c r="D22" s="32">
        <v>245750</v>
      </c>
      <c r="E22" s="32">
        <v>-142559.88</v>
      </c>
      <c r="F22" s="32">
        <f t="shared" si="5"/>
        <v>103190.12</v>
      </c>
      <c r="G22" s="32">
        <v>100691.12</v>
      </c>
      <c r="H22" s="32">
        <v>100691.12</v>
      </c>
      <c r="I22" s="32">
        <f t="shared" si="6"/>
        <v>2499</v>
      </c>
    </row>
    <row r="23" spans="2:9" ht="9.75" customHeight="1" x14ac:dyDescent="0.25">
      <c r="B23" s="1"/>
      <c r="C23" s="2" t="s">
        <v>23</v>
      </c>
      <c r="D23" s="32">
        <v>9250</v>
      </c>
      <c r="E23" s="32">
        <v>8894.3700000000008</v>
      </c>
      <c r="F23" s="32">
        <f t="shared" si="5"/>
        <v>18144.370000000003</v>
      </c>
      <c r="G23" s="32">
        <v>18144.37</v>
      </c>
      <c r="H23" s="32">
        <v>18144.37</v>
      </c>
      <c r="I23" s="32">
        <f t="shared" si="6"/>
        <v>0</v>
      </c>
    </row>
    <row r="24" spans="2:9" ht="9.75" customHeight="1" x14ac:dyDescent="0.25">
      <c r="B24" s="1"/>
      <c r="C24" s="2" t="s">
        <v>24</v>
      </c>
      <c r="D24" s="32">
        <v>300000</v>
      </c>
      <c r="E24" s="32">
        <v>0</v>
      </c>
      <c r="F24" s="32">
        <f t="shared" si="5"/>
        <v>300000</v>
      </c>
      <c r="G24" s="32">
        <v>262717.06</v>
      </c>
      <c r="H24" s="32">
        <v>262717.06</v>
      </c>
      <c r="I24" s="32">
        <f t="shared" si="6"/>
        <v>37282.94</v>
      </c>
    </row>
    <row r="25" spans="2:9" ht="9.75" customHeight="1" x14ac:dyDescent="0.25">
      <c r="B25" s="1"/>
      <c r="C25" s="2" t="s">
        <v>25</v>
      </c>
      <c r="D25" s="32">
        <v>150000</v>
      </c>
      <c r="E25" s="32">
        <v>0</v>
      </c>
      <c r="F25" s="32">
        <f t="shared" si="5"/>
        <v>150000</v>
      </c>
      <c r="G25" s="32">
        <v>114717.61</v>
      </c>
      <c r="H25" s="32">
        <v>114717.61</v>
      </c>
      <c r="I25" s="32">
        <f t="shared" si="6"/>
        <v>35282.39</v>
      </c>
    </row>
    <row r="26" spans="2:9" ht="9.75" customHeight="1" x14ac:dyDescent="0.25">
      <c r="B26" s="1"/>
      <c r="C26" s="2" t="s">
        <v>26</v>
      </c>
      <c r="D26" s="32"/>
      <c r="E26" s="32"/>
      <c r="F26" s="32">
        <f t="shared" si="5"/>
        <v>0</v>
      </c>
      <c r="G26" s="32"/>
      <c r="H26" s="32"/>
      <c r="I26" s="32">
        <f t="shared" si="6"/>
        <v>0</v>
      </c>
    </row>
    <row r="27" spans="2:9" ht="9.75" customHeight="1" x14ac:dyDescent="0.25">
      <c r="B27" s="1"/>
      <c r="C27" s="2" t="s">
        <v>27</v>
      </c>
      <c r="D27" s="32">
        <v>167200</v>
      </c>
      <c r="E27" s="32">
        <v>144068.39000000001</v>
      </c>
      <c r="F27" s="32">
        <f t="shared" si="5"/>
        <v>311268.39</v>
      </c>
      <c r="G27" s="32">
        <v>268674.52</v>
      </c>
      <c r="H27" s="32">
        <v>268674.52</v>
      </c>
      <c r="I27" s="32">
        <f t="shared" si="6"/>
        <v>42593.869999999995</v>
      </c>
    </row>
    <row r="28" spans="2:9" ht="9.75" customHeight="1" x14ac:dyDescent="0.25">
      <c r="B28" s="25" t="s">
        <v>28</v>
      </c>
      <c r="C28" s="25"/>
      <c r="D28" s="32">
        <f t="shared" ref="D28:I28" si="7">SUM(D29:D37)</f>
        <v>8408723.3900000006</v>
      </c>
      <c r="E28" s="32">
        <f t="shared" si="7"/>
        <v>-312887.07</v>
      </c>
      <c r="F28" s="32">
        <f t="shared" si="7"/>
        <v>8095836.3200000003</v>
      </c>
      <c r="G28" s="32">
        <f t="shared" si="7"/>
        <v>6429474.2399999993</v>
      </c>
      <c r="H28" s="32">
        <f t="shared" si="7"/>
        <v>5708820.8300000001</v>
      </c>
      <c r="I28" s="32">
        <f t="shared" si="7"/>
        <v>1666362.08</v>
      </c>
    </row>
    <row r="29" spans="2:9" ht="9.75" customHeight="1" x14ac:dyDescent="0.25">
      <c r="B29" s="1"/>
      <c r="C29" s="2" t="s">
        <v>29</v>
      </c>
      <c r="D29" s="32">
        <v>471108.34</v>
      </c>
      <c r="E29" s="32">
        <v>-7564.6</v>
      </c>
      <c r="F29" s="32">
        <f t="shared" ref="F29:F37" si="8">D29+E29</f>
        <v>463543.74000000005</v>
      </c>
      <c r="G29" s="32">
        <v>408978.91</v>
      </c>
      <c r="H29" s="32">
        <v>408978.91</v>
      </c>
      <c r="I29" s="32">
        <f t="shared" si="6"/>
        <v>54564.830000000075</v>
      </c>
    </row>
    <row r="30" spans="2:9" ht="9.75" customHeight="1" x14ac:dyDescent="0.25">
      <c r="B30" s="1"/>
      <c r="C30" s="2" t="s">
        <v>30</v>
      </c>
      <c r="D30" s="32">
        <v>1208050</v>
      </c>
      <c r="E30" s="32">
        <v>0</v>
      </c>
      <c r="F30" s="32">
        <f t="shared" si="8"/>
        <v>1208050</v>
      </c>
      <c r="G30" s="32">
        <v>1202570.8899999999</v>
      </c>
      <c r="H30" s="32">
        <v>1202570.8899999999</v>
      </c>
      <c r="I30" s="32">
        <f t="shared" si="6"/>
        <v>5479.1100000001024</v>
      </c>
    </row>
    <row r="31" spans="2:9" ht="9.75" customHeight="1" x14ac:dyDescent="0.25">
      <c r="B31" s="1"/>
      <c r="C31" s="2" t="s">
        <v>31</v>
      </c>
      <c r="D31" s="32">
        <v>1578651.39</v>
      </c>
      <c r="E31" s="32">
        <v>-455517.39</v>
      </c>
      <c r="F31" s="32">
        <f t="shared" si="8"/>
        <v>1123134</v>
      </c>
      <c r="G31" s="32">
        <v>773312.01</v>
      </c>
      <c r="H31" s="32">
        <v>773312.01</v>
      </c>
      <c r="I31" s="32">
        <f t="shared" si="6"/>
        <v>349821.99</v>
      </c>
    </row>
    <row r="32" spans="2:9" ht="9.75" customHeight="1" x14ac:dyDescent="0.25">
      <c r="B32" s="1"/>
      <c r="C32" s="2" t="s">
        <v>32</v>
      </c>
      <c r="D32" s="32">
        <v>6000</v>
      </c>
      <c r="E32" s="32">
        <v>46799.360000000001</v>
      </c>
      <c r="F32" s="32">
        <f t="shared" si="8"/>
        <v>52799.360000000001</v>
      </c>
      <c r="G32" s="32">
        <v>45430.44</v>
      </c>
      <c r="H32" s="32">
        <v>45430.44</v>
      </c>
      <c r="I32" s="32">
        <f t="shared" si="6"/>
        <v>7368.9199999999983</v>
      </c>
    </row>
    <row r="33" spans="2:9" ht="9.75" customHeight="1" x14ac:dyDescent="0.25">
      <c r="B33" s="1"/>
      <c r="C33" s="2" t="s">
        <v>33</v>
      </c>
      <c r="D33" s="32">
        <v>707600.06</v>
      </c>
      <c r="E33" s="32">
        <v>340890.87</v>
      </c>
      <c r="F33" s="32">
        <f t="shared" si="8"/>
        <v>1048490.93</v>
      </c>
      <c r="G33" s="32">
        <v>899094.84</v>
      </c>
      <c r="H33" s="32">
        <v>823717.43</v>
      </c>
      <c r="I33" s="32">
        <f t="shared" si="6"/>
        <v>149396.09000000008</v>
      </c>
    </row>
    <row r="34" spans="2:9" ht="9.75" customHeight="1" x14ac:dyDescent="0.25">
      <c r="B34" s="1"/>
      <c r="C34" s="2" t="s">
        <v>34</v>
      </c>
      <c r="D34" s="32">
        <v>384880</v>
      </c>
      <c r="E34" s="32">
        <v>-194319.27</v>
      </c>
      <c r="F34" s="32">
        <f t="shared" si="8"/>
        <v>190560.73</v>
      </c>
      <c r="G34" s="32">
        <v>101670</v>
      </c>
      <c r="H34" s="32">
        <v>101670</v>
      </c>
      <c r="I34" s="32">
        <f t="shared" si="6"/>
        <v>88890.73000000001</v>
      </c>
    </row>
    <row r="35" spans="2:9" ht="9.75" customHeight="1" x14ac:dyDescent="0.25">
      <c r="B35" s="1"/>
      <c r="C35" s="2" t="s">
        <v>35</v>
      </c>
      <c r="D35" s="32">
        <v>873000</v>
      </c>
      <c r="E35" s="32">
        <v>-30220.13</v>
      </c>
      <c r="F35" s="32">
        <f t="shared" si="8"/>
        <v>842779.87</v>
      </c>
      <c r="G35" s="32">
        <v>337663.42</v>
      </c>
      <c r="H35" s="32">
        <v>337663.42</v>
      </c>
      <c r="I35" s="32">
        <f t="shared" si="6"/>
        <v>505116.45</v>
      </c>
    </row>
    <row r="36" spans="2:9" ht="9.75" customHeight="1" x14ac:dyDescent="0.25">
      <c r="B36" s="1"/>
      <c r="C36" s="2" t="s">
        <v>36</v>
      </c>
      <c r="D36" s="32">
        <v>60000</v>
      </c>
      <c r="E36" s="32">
        <v>0</v>
      </c>
      <c r="F36" s="32">
        <f t="shared" si="8"/>
        <v>60000</v>
      </c>
      <c r="G36" s="32">
        <v>36671.040000000001</v>
      </c>
      <c r="H36" s="32">
        <v>36671.040000000001</v>
      </c>
      <c r="I36" s="32">
        <f t="shared" si="6"/>
        <v>23328.959999999999</v>
      </c>
    </row>
    <row r="37" spans="2:9" ht="9.75" customHeight="1" x14ac:dyDescent="0.25">
      <c r="B37" s="1"/>
      <c r="C37" s="2" t="s">
        <v>37</v>
      </c>
      <c r="D37" s="32">
        <v>3119433.6</v>
      </c>
      <c r="E37" s="32">
        <v>-12955.91</v>
      </c>
      <c r="F37" s="32">
        <f t="shared" si="8"/>
        <v>3106477.69</v>
      </c>
      <c r="G37" s="32">
        <v>2624082.69</v>
      </c>
      <c r="H37" s="32">
        <v>1978806.69</v>
      </c>
      <c r="I37" s="32">
        <f t="shared" si="6"/>
        <v>482395</v>
      </c>
    </row>
    <row r="38" spans="2:9" x14ac:dyDescent="0.25">
      <c r="B38" s="26" t="s">
        <v>38</v>
      </c>
      <c r="C38" s="26"/>
      <c r="D38" s="32">
        <f t="shared" ref="D38:I38" si="9">SUM(D39:D47)</f>
        <v>0</v>
      </c>
      <c r="E38" s="32">
        <f t="shared" si="9"/>
        <v>0</v>
      </c>
      <c r="F38" s="32">
        <f>SUM(F39:F47)</f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</row>
    <row r="39" spans="2:9" ht="9.75" customHeight="1" x14ac:dyDescent="0.25">
      <c r="B39" s="1"/>
      <c r="C39" s="2" t="s">
        <v>39</v>
      </c>
      <c r="D39" s="32">
        <v>0</v>
      </c>
      <c r="E39" s="32">
        <v>0</v>
      </c>
      <c r="F39" s="32">
        <f>D39+E39</f>
        <v>0</v>
      </c>
      <c r="G39" s="32">
        <v>0</v>
      </c>
      <c r="H39" s="32">
        <v>0</v>
      </c>
      <c r="I39" s="32">
        <f t="shared" ref="I39:I62" si="10">F39-G39</f>
        <v>0</v>
      </c>
    </row>
    <row r="40" spans="2:9" ht="9.75" customHeight="1" x14ac:dyDescent="0.25">
      <c r="B40" s="1"/>
      <c r="C40" s="2" t="s">
        <v>40</v>
      </c>
      <c r="D40" s="32">
        <v>0</v>
      </c>
      <c r="E40" s="32">
        <v>0</v>
      </c>
      <c r="F40" s="32">
        <f t="shared" ref="F40:F62" si="11">D40+E40</f>
        <v>0</v>
      </c>
      <c r="G40" s="32">
        <v>0</v>
      </c>
      <c r="H40" s="32">
        <v>0</v>
      </c>
      <c r="I40" s="32">
        <f t="shared" si="10"/>
        <v>0</v>
      </c>
    </row>
    <row r="41" spans="2:9" ht="9.75" customHeight="1" x14ac:dyDescent="0.25">
      <c r="B41" s="1"/>
      <c r="C41" s="2" t="s">
        <v>41</v>
      </c>
      <c r="D41" s="32">
        <v>0</v>
      </c>
      <c r="E41" s="32">
        <v>0</v>
      </c>
      <c r="F41" s="32">
        <f t="shared" si="11"/>
        <v>0</v>
      </c>
      <c r="G41" s="32">
        <v>0</v>
      </c>
      <c r="H41" s="32">
        <v>0</v>
      </c>
      <c r="I41" s="32">
        <f t="shared" si="10"/>
        <v>0</v>
      </c>
    </row>
    <row r="42" spans="2:9" ht="9.75" customHeight="1" x14ac:dyDescent="0.25">
      <c r="B42" s="1"/>
      <c r="C42" s="2" t="s">
        <v>42</v>
      </c>
      <c r="D42" s="32">
        <v>0</v>
      </c>
      <c r="E42" s="32">
        <v>0</v>
      </c>
      <c r="F42" s="32">
        <f t="shared" si="11"/>
        <v>0</v>
      </c>
      <c r="G42" s="32">
        <v>0</v>
      </c>
      <c r="H42" s="32">
        <v>0</v>
      </c>
      <c r="I42" s="32">
        <f t="shared" si="10"/>
        <v>0</v>
      </c>
    </row>
    <row r="43" spans="2:9" ht="9.75" customHeight="1" x14ac:dyDescent="0.25">
      <c r="B43" s="1"/>
      <c r="C43" s="2" t="s">
        <v>43</v>
      </c>
      <c r="D43" s="32">
        <v>0</v>
      </c>
      <c r="E43" s="32">
        <v>0</v>
      </c>
      <c r="F43" s="32">
        <f t="shared" si="11"/>
        <v>0</v>
      </c>
      <c r="G43" s="32">
        <v>0</v>
      </c>
      <c r="H43" s="32">
        <v>0</v>
      </c>
      <c r="I43" s="32">
        <f t="shared" si="10"/>
        <v>0</v>
      </c>
    </row>
    <row r="44" spans="2:9" ht="9.75" customHeight="1" x14ac:dyDescent="0.25">
      <c r="B44" s="1"/>
      <c r="C44" s="2" t="s">
        <v>44</v>
      </c>
      <c r="D44" s="32">
        <v>0</v>
      </c>
      <c r="E44" s="32">
        <v>0</v>
      </c>
      <c r="F44" s="32">
        <f t="shared" si="11"/>
        <v>0</v>
      </c>
      <c r="G44" s="32">
        <v>0</v>
      </c>
      <c r="H44" s="32">
        <v>0</v>
      </c>
      <c r="I44" s="32">
        <f t="shared" si="10"/>
        <v>0</v>
      </c>
    </row>
    <row r="45" spans="2:9" ht="9.75" customHeight="1" x14ac:dyDescent="0.25">
      <c r="B45" s="1"/>
      <c r="C45" s="2" t="s">
        <v>45</v>
      </c>
      <c r="D45" s="32">
        <v>0</v>
      </c>
      <c r="E45" s="32">
        <v>0</v>
      </c>
      <c r="F45" s="32">
        <f t="shared" si="11"/>
        <v>0</v>
      </c>
      <c r="G45" s="32">
        <v>0</v>
      </c>
      <c r="H45" s="32">
        <v>0</v>
      </c>
      <c r="I45" s="32">
        <f t="shared" si="10"/>
        <v>0</v>
      </c>
    </row>
    <row r="46" spans="2:9" ht="9.75" customHeight="1" x14ac:dyDescent="0.25">
      <c r="B46" s="1"/>
      <c r="C46" s="2" t="s">
        <v>46</v>
      </c>
      <c r="D46" s="32">
        <v>0</v>
      </c>
      <c r="E46" s="32">
        <v>0</v>
      </c>
      <c r="F46" s="32">
        <f t="shared" si="11"/>
        <v>0</v>
      </c>
      <c r="G46" s="32">
        <v>0</v>
      </c>
      <c r="H46" s="32">
        <v>0</v>
      </c>
      <c r="I46" s="32">
        <f t="shared" si="10"/>
        <v>0</v>
      </c>
    </row>
    <row r="47" spans="2:9" ht="9.75" customHeight="1" x14ac:dyDescent="0.25">
      <c r="B47" s="1"/>
      <c r="C47" s="2" t="s">
        <v>47</v>
      </c>
      <c r="D47" s="32">
        <v>0</v>
      </c>
      <c r="E47" s="32">
        <v>0</v>
      </c>
      <c r="F47" s="32">
        <f t="shared" si="11"/>
        <v>0</v>
      </c>
      <c r="G47" s="32">
        <v>0</v>
      </c>
      <c r="H47" s="32">
        <v>0</v>
      </c>
      <c r="I47" s="32">
        <f t="shared" si="10"/>
        <v>0</v>
      </c>
    </row>
    <row r="48" spans="2:9" x14ac:dyDescent="0.25">
      <c r="B48" s="26" t="s">
        <v>48</v>
      </c>
      <c r="C48" s="26"/>
      <c r="D48" s="32">
        <f t="shared" ref="D48:I48" si="12">SUM(D49:D57)</f>
        <v>1150000</v>
      </c>
      <c r="E48" s="32">
        <f t="shared" si="12"/>
        <v>0</v>
      </c>
      <c r="F48" s="32">
        <f t="shared" si="12"/>
        <v>1150000</v>
      </c>
      <c r="G48" s="32">
        <f t="shared" si="12"/>
        <v>1130583.29</v>
      </c>
      <c r="H48" s="32">
        <f t="shared" si="12"/>
        <v>1130583.29</v>
      </c>
      <c r="I48" s="32">
        <f t="shared" si="12"/>
        <v>19416.709999999963</v>
      </c>
    </row>
    <row r="49" spans="2:9" ht="9.75" customHeight="1" x14ac:dyDescent="0.25">
      <c r="B49" s="1"/>
      <c r="C49" s="2" t="s">
        <v>49</v>
      </c>
      <c r="D49" s="32">
        <v>300000</v>
      </c>
      <c r="E49" s="32">
        <v>448510</v>
      </c>
      <c r="F49" s="32">
        <f t="shared" si="11"/>
        <v>748510</v>
      </c>
      <c r="G49" s="32">
        <v>729093.29</v>
      </c>
      <c r="H49" s="32">
        <v>729093.29</v>
      </c>
      <c r="I49" s="32">
        <f t="shared" si="10"/>
        <v>19416.709999999963</v>
      </c>
    </row>
    <row r="50" spans="2:9" ht="9.75" customHeight="1" x14ac:dyDescent="0.25">
      <c r="B50" s="1"/>
      <c r="C50" s="2" t="s">
        <v>50</v>
      </c>
      <c r="D50" s="32">
        <v>60000</v>
      </c>
      <c r="E50" s="32">
        <v>-60000</v>
      </c>
      <c r="F50" s="32">
        <f t="shared" si="11"/>
        <v>0</v>
      </c>
      <c r="G50" s="32">
        <v>0</v>
      </c>
      <c r="H50" s="32">
        <v>0</v>
      </c>
      <c r="I50" s="32">
        <f t="shared" si="10"/>
        <v>0</v>
      </c>
    </row>
    <row r="51" spans="2:9" ht="9.75" customHeight="1" x14ac:dyDescent="0.25">
      <c r="B51" s="1"/>
      <c r="C51" s="2" t="s">
        <v>51</v>
      </c>
      <c r="D51" s="32"/>
      <c r="E51" s="32"/>
      <c r="F51" s="32">
        <f t="shared" si="11"/>
        <v>0</v>
      </c>
      <c r="G51" s="32"/>
      <c r="H51" s="32"/>
      <c r="I51" s="32">
        <f t="shared" si="10"/>
        <v>0</v>
      </c>
    </row>
    <row r="52" spans="2:9" ht="9.75" customHeight="1" x14ac:dyDescent="0.25">
      <c r="B52" s="1"/>
      <c r="C52" s="2" t="s">
        <v>52</v>
      </c>
      <c r="D52" s="32">
        <v>0</v>
      </c>
      <c r="E52" s="32">
        <v>401490</v>
      </c>
      <c r="F52" s="32">
        <f t="shared" si="11"/>
        <v>401490</v>
      </c>
      <c r="G52" s="32">
        <v>401490</v>
      </c>
      <c r="H52" s="32">
        <v>401490</v>
      </c>
      <c r="I52" s="32">
        <f t="shared" si="10"/>
        <v>0</v>
      </c>
    </row>
    <row r="53" spans="2:9" ht="9.75" customHeight="1" x14ac:dyDescent="0.25">
      <c r="B53" s="1"/>
      <c r="C53" s="2" t="s">
        <v>53</v>
      </c>
      <c r="D53" s="32"/>
      <c r="E53" s="32"/>
      <c r="F53" s="32">
        <f t="shared" si="11"/>
        <v>0</v>
      </c>
      <c r="G53" s="32"/>
      <c r="H53" s="32"/>
      <c r="I53" s="32">
        <f t="shared" si="10"/>
        <v>0</v>
      </c>
    </row>
    <row r="54" spans="2:9" ht="9.75" customHeight="1" x14ac:dyDescent="0.25">
      <c r="B54" s="1"/>
      <c r="C54" s="2" t="s">
        <v>54</v>
      </c>
      <c r="D54" s="32">
        <v>250000</v>
      </c>
      <c r="E54" s="32">
        <v>-250000</v>
      </c>
      <c r="F54" s="32">
        <f t="shared" si="11"/>
        <v>0</v>
      </c>
      <c r="G54" s="32">
        <v>0</v>
      </c>
      <c r="H54" s="32">
        <v>0</v>
      </c>
      <c r="I54" s="32">
        <f t="shared" si="10"/>
        <v>0</v>
      </c>
    </row>
    <row r="55" spans="2:9" ht="9.75" customHeight="1" x14ac:dyDescent="0.25">
      <c r="B55" s="1"/>
      <c r="C55" s="2" t="s">
        <v>55</v>
      </c>
      <c r="D55" s="32"/>
      <c r="E55" s="32"/>
      <c r="F55" s="32">
        <f t="shared" si="11"/>
        <v>0</v>
      </c>
      <c r="G55" s="32"/>
      <c r="H55" s="32"/>
      <c r="I55" s="32">
        <f t="shared" si="10"/>
        <v>0</v>
      </c>
    </row>
    <row r="56" spans="2:9" ht="9.75" customHeight="1" x14ac:dyDescent="0.25">
      <c r="B56" s="1"/>
      <c r="C56" s="2" t="s">
        <v>56</v>
      </c>
      <c r="D56" s="32"/>
      <c r="E56" s="32"/>
      <c r="F56" s="32">
        <f t="shared" si="11"/>
        <v>0</v>
      </c>
      <c r="G56" s="32"/>
      <c r="H56" s="32"/>
      <c r="I56" s="32">
        <f t="shared" si="10"/>
        <v>0</v>
      </c>
    </row>
    <row r="57" spans="2:9" ht="9.75" customHeight="1" x14ac:dyDescent="0.25">
      <c r="B57" s="1"/>
      <c r="C57" s="2" t="s">
        <v>57</v>
      </c>
      <c r="D57" s="32">
        <v>540000</v>
      </c>
      <c r="E57" s="32">
        <v>-540000</v>
      </c>
      <c r="F57" s="32">
        <f t="shared" si="11"/>
        <v>0</v>
      </c>
      <c r="G57" s="32">
        <v>0</v>
      </c>
      <c r="H57" s="32">
        <v>0</v>
      </c>
      <c r="I57" s="32">
        <f t="shared" si="10"/>
        <v>0</v>
      </c>
    </row>
    <row r="58" spans="2:9" ht="9.75" customHeight="1" x14ac:dyDescent="0.25">
      <c r="B58" s="25" t="s">
        <v>58</v>
      </c>
      <c r="C58" s="25"/>
      <c r="D58" s="32">
        <f>SUM(D59:D61)</f>
        <v>0</v>
      </c>
      <c r="E58" s="32">
        <f>SUM(E59:E61)</f>
        <v>5230065.0599999996</v>
      </c>
      <c r="F58" s="32">
        <f>SUM(F59:F61)</f>
        <v>5230065.0599999996</v>
      </c>
      <c r="G58" s="32">
        <f>SUM(G59:G61)</f>
        <v>4840716.33</v>
      </c>
      <c r="H58" s="32">
        <f>SUM(H59:H61)</f>
        <v>4840716.33</v>
      </c>
      <c r="I58" s="32">
        <f t="shared" si="10"/>
        <v>389348.72999999952</v>
      </c>
    </row>
    <row r="59" spans="2:9" ht="9.75" customHeight="1" x14ac:dyDescent="0.25">
      <c r="B59" s="1"/>
      <c r="C59" s="2" t="s">
        <v>59</v>
      </c>
      <c r="D59" s="32">
        <v>0</v>
      </c>
      <c r="E59" s="32">
        <v>0</v>
      </c>
      <c r="F59" s="32">
        <f t="shared" si="11"/>
        <v>0</v>
      </c>
      <c r="G59" s="32">
        <v>0</v>
      </c>
      <c r="H59" s="32">
        <v>0</v>
      </c>
      <c r="I59" s="32">
        <f t="shared" si="10"/>
        <v>0</v>
      </c>
    </row>
    <row r="60" spans="2:9" ht="9.75" customHeight="1" x14ac:dyDescent="0.25">
      <c r="B60" s="1"/>
      <c r="C60" s="2" t="s">
        <v>60</v>
      </c>
      <c r="D60" s="32">
        <v>0</v>
      </c>
      <c r="E60" s="32">
        <v>5230065.0599999996</v>
      </c>
      <c r="F60" s="32">
        <f t="shared" si="11"/>
        <v>5230065.0599999996</v>
      </c>
      <c r="G60" s="32">
        <v>4840716.33</v>
      </c>
      <c r="H60" s="32">
        <v>4840716.33</v>
      </c>
      <c r="I60" s="32">
        <f t="shared" si="10"/>
        <v>389348.72999999952</v>
      </c>
    </row>
    <row r="61" spans="2:9" ht="9.75" customHeight="1" x14ac:dyDescent="0.25">
      <c r="B61" s="1"/>
      <c r="C61" s="2" t="s">
        <v>61</v>
      </c>
      <c r="D61" s="32"/>
      <c r="E61" s="32"/>
      <c r="F61" s="32">
        <f t="shared" si="11"/>
        <v>0</v>
      </c>
      <c r="G61" s="32"/>
      <c r="H61" s="32"/>
      <c r="I61" s="32">
        <f t="shared" si="10"/>
        <v>0</v>
      </c>
    </row>
    <row r="62" spans="2:9" ht="9.75" customHeight="1" x14ac:dyDescent="0.25">
      <c r="B62" s="25" t="s">
        <v>62</v>
      </c>
      <c r="C62" s="25"/>
      <c r="D62" s="32">
        <f>SUM(D63:D70)</f>
        <v>0</v>
      </c>
      <c r="E62" s="32">
        <f>SUM(E63:E70)</f>
        <v>0</v>
      </c>
      <c r="F62" s="32">
        <f>F63+F64+F65+F66+F67+F69+F70</f>
        <v>0</v>
      </c>
      <c r="G62" s="32">
        <f>SUM(G63:G70)</f>
        <v>0</v>
      </c>
      <c r="H62" s="32">
        <f>SUM(H63:H70)</f>
        <v>0</v>
      </c>
      <c r="I62" s="32">
        <f t="shared" si="10"/>
        <v>0</v>
      </c>
    </row>
    <row r="63" spans="2:9" ht="9.75" customHeight="1" x14ac:dyDescent="0.25">
      <c r="B63" s="1"/>
      <c r="C63" s="2" t="s">
        <v>63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</row>
    <row r="64" spans="2:9" ht="9.75" customHeight="1" x14ac:dyDescent="0.25">
      <c r="B64" s="1"/>
      <c r="C64" s="2" t="s">
        <v>64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</row>
    <row r="65" spans="2:9" ht="9.75" customHeight="1" x14ac:dyDescent="0.25">
      <c r="B65" s="1"/>
      <c r="C65" s="2" t="s">
        <v>65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</row>
    <row r="66" spans="2:9" ht="9.75" customHeight="1" x14ac:dyDescent="0.25">
      <c r="B66" s="1"/>
      <c r="C66" s="2" t="s">
        <v>66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</row>
    <row r="67" spans="2:9" ht="16.5" x14ac:dyDescent="0.25">
      <c r="B67" s="1"/>
      <c r="C67" s="3" t="s">
        <v>85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</row>
    <row r="68" spans="2:9" ht="9.75" customHeight="1" x14ac:dyDescent="0.25">
      <c r="B68" s="1"/>
      <c r="C68" s="2" t="s">
        <v>67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</row>
    <row r="69" spans="2:9" ht="9.75" customHeight="1" x14ac:dyDescent="0.25">
      <c r="B69" s="1"/>
      <c r="C69" s="2" t="s">
        <v>68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</row>
    <row r="70" spans="2:9" ht="9.75" customHeight="1" x14ac:dyDescent="0.25">
      <c r="B70" s="25" t="s">
        <v>69</v>
      </c>
      <c r="C70" s="25"/>
      <c r="D70" s="32">
        <f>SUM(D71:D73)</f>
        <v>0</v>
      </c>
      <c r="E70" s="32">
        <f>SUM(E71:E73)</f>
        <v>0</v>
      </c>
      <c r="F70" s="32">
        <f>SUM(F71:F73)</f>
        <v>0</v>
      </c>
      <c r="G70" s="32">
        <f>SUM(G71:G73)</f>
        <v>0</v>
      </c>
      <c r="H70" s="32">
        <f>SUM(H71:H73)</f>
        <v>0</v>
      </c>
      <c r="I70" s="32">
        <f t="shared" ref="I70" si="13">F70-G70</f>
        <v>0</v>
      </c>
    </row>
    <row r="71" spans="2:9" ht="9.75" customHeight="1" x14ac:dyDescent="0.25">
      <c r="B71" s="1"/>
      <c r="C71" s="2" t="s">
        <v>70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</row>
    <row r="72" spans="2:9" ht="9.75" customHeight="1" x14ac:dyDescent="0.25">
      <c r="B72" s="1"/>
      <c r="C72" s="2" t="s">
        <v>71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</row>
    <row r="73" spans="2:9" ht="9.75" customHeight="1" x14ac:dyDescent="0.25">
      <c r="B73" s="1"/>
      <c r="C73" s="2" t="s">
        <v>72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</row>
    <row r="74" spans="2:9" ht="9.75" customHeight="1" x14ac:dyDescent="0.25">
      <c r="B74" s="25" t="s">
        <v>73</v>
      </c>
      <c r="C74" s="25"/>
      <c r="D74" s="32">
        <f>SUM(D75:D81)</f>
        <v>0</v>
      </c>
      <c r="E74" s="32">
        <f>SUM(E75:E81)</f>
        <v>0</v>
      </c>
      <c r="F74" s="32">
        <f>SUM(F75:F81)</f>
        <v>0</v>
      </c>
      <c r="G74" s="32">
        <f>SUM(G75:G81)</f>
        <v>0</v>
      </c>
      <c r="H74" s="32">
        <f>SUM(H75:H81)</f>
        <v>0</v>
      </c>
      <c r="I74" s="32">
        <f t="shared" ref="I74" si="14">F74-G74</f>
        <v>0</v>
      </c>
    </row>
    <row r="75" spans="2:9" ht="9.75" customHeight="1" x14ac:dyDescent="0.25">
      <c r="B75" s="1"/>
      <c r="C75" s="2" t="s">
        <v>74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</row>
    <row r="76" spans="2:9" ht="9.75" customHeight="1" x14ac:dyDescent="0.25">
      <c r="B76" s="1"/>
      <c r="C76" s="2" t="s">
        <v>75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</row>
    <row r="77" spans="2:9" ht="9.75" customHeight="1" x14ac:dyDescent="0.25">
      <c r="B77" s="1"/>
      <c r="C77" s="2" t="s">
        <v>76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</row>
    <row r="78" spans="2:9" ht="9.75" customHeight="1" x14ac:dyDescent="0.25">
      <c r="B78" s="1"/>
      <c r="C78" s="2" t="s">
        <v>77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</row>
    <row r="79" spans="2:9" ht="9.75" customHeight="1" x14ac:dyDescent="0.25">
      <c r="B79" s="1"/>
      <c r="C79" s="2" t="s">
        <v>78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</row>
    <row r="80" spans="2:9" ht="9.75" customHeight="1" x14ac:dyDescent="0.25">
      <c r="B80" s="1"/>
      <c r="C80" s="2" t="s">
        <v>79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</row>
    <row r="81" spans="2:9" ht="9.75" customHeight="1" x14ac:dyDescent="0.25">
      <c r="B81" s="1"/>
      <c r="C81" s="2" t="s">
        <v>80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</row>
    <row r="82" spans="2:9" ht="6" customHeight="1" x14ac:dyDescent="0.25">
      <c r="B82" s="25"/>
      <c r="C82" s="25"/>
      <c r="D82" s="29"/>
      <c r="E82" s="29"/>
      <c r="F82" s="29"/>
      <c r="G82" s="29"/>
      <c r="H82" s="29"/>
      <c r="I82" s="29"/>
    </row>
    <row r="83" spans="2:9" ht="10.5" customHeight="1" x14ac:dyDescent="0.25">
      <c r="B83" s="23" t="s">
        <v>81</v>
      </c>
      <c r="C83" s="23"/>
      <c r="D83" s="31">
        <f t="shared" ref="D83:I83" si="15">D84+D102+D92+D112+D122+D132+D136+D145+D149</f>
        <v>0</v>
      </c>
      <c r="E83" s="31">
        <f>E84+E102+E92+E112+E122+E132+E136+E145+E149</f>
        <v>0</v>
      </c>
      <c r="F83" s="31">
        <f t="shared" si="15"/>
        <v>0</v>
      </c>
      <c r="G83" s="31">
        <f>G84+G102+G92+G112+G122+G132+G136+G145+G149</f>
        <v>0</v>
      </c>
      <c r="H83" s="31">
        <f>H84+H102+H92+H112+H122+H132+H136+H145+H149</f>
        <v>0</v>
      </c>
      <c r="I83" s="31">
        <f t="shared" si="15"/>
        <v>0</v>
      </c>
    </row>
    <row r="84" spans="2:9" ht="9.75" customHeight="1" x14ac:dyDescent="0.25">
      <c r="B84" s="25" t="s">
        <v>10</v>
      </c>
      <c r="C84" s="25"/>
      <c r="D84" s="32">
        <f>SUM(D85:D91)</f>
        <v>0</v>
      </c>
      <c r="E84" s="32">
        <f>SUM(E85:E91)</f>
        <v>0</v>
      </c>
      <c r="F84" s="32">
        <f>SUM(F85:F91)</f>
        <v>0</v>
      </c>
      <c r="G84" s="32">
        <f>SUM(G85:G91)</f>
        <v>0</v>
      </c>
      <c r="H84" s="32">
        <f>SUM(H85:H91)</f>
        <v>0</v>
      </c>
      <c r="I84" s="32">
        <f t="shared" ref="I84" si="16">F84-G84</f>
        <v>0</v>
      </c>
    </row>
    <row r="85" spans="2:9" ht="9.75" customHeight="1" x14ac:dyDescent="0.25">
      <c r="B85" s="1"/>
      <c r="C85" s="2" t="s">
        <v>11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</row>
    <row r="86" spans="2:9" ht="9.75" customHeight="1" x14ac:dyDescent="0.25">
      <c r="B86" s="1"/>
      <c r="C86" s="2" t="s">
        <v>12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</row>
    <row r="87" spans="2:9" ht="9.75" customHeight="1" x14ac:dyDescent="0.25">
      <c r="B87" s="1"/>
      <c r="C87" s="2" t="s">
        <v>13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</row>
    <row r="88" spans="2:9" ht="9.75" customHeight="1" x14ac:dyDescent="0.25">
      <c r="B88" s="1"/>
      <c r="C88" s="2" t="s">
        <v>14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</row>
    <row r="89" spans="2:9" ht="9.75" customHeight="1" x14ac:dyDescent="0.25">
      <c r="B89" s="1"/>
      <c r="C89" s="2" t="s">
        <v>15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</row>
    <row r="90" spans="2:9" ht="9.75" customHeight="1" x14ac:dyDescent="0.25">
      <c r="B90" s="1"/>
      <c r="C90" s="2" t="s">
        <v>16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</row>
    <row r="91" spans="2:9" ht="9.75" customHeight="1" x14ac:dyDescent="0.25">
      <c r="B91" s="1"/>
      <c r="C91" s="2" t="s">
        <v>17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</row>
    <row r="92" spans="2:9" ht="9.75" customHeight="1" x14ac:dyDescent="0.25">
      <c r="B92" s="25" t="s">
        <v>18</v>
      </c>
      <c r="C92" s="25"/>
      <c r="D92" s="32">
        <f>SUM(D93:D101)</f>
        <v>0</v>
      </c>
      <c r="E92" s="32">
        <f>SUM(E93:E101)</f>
        <v>0</v>
      </c>
      <c r="F92" s="32">
        <f>SUM(F93:F101)</f>
        <v>0</v>
      </c>
      <c r="G92" s="32">
        <f>SUM(G93:G101)</f>
        <v>0</v>
      </c>
      <c r="H92" s="32">
        <f>SUM(H93:H101)</f>
        <v>0</v>
      </c>
      <c r="I92" s="32">
        <f t="shared" ref="I92" si="17">F92-G92</f>
        <v>0</v>
      </c>
    </row>
    <row r="93" spans="2:9" ht="16.5" x14ac:dyDescent="0.25">
      <c r="B93" s="1"/>
      <c r="C93" s="3" t="s">
        <v>19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</row>
    <row r="94" spans="2:9" ht="9.75" customHeight="1" x14ac:dyDescent="0.25">
      <c r="B94" s="1"/>
      <c r="C94" s="2" t="s">
        <v>20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</row>
    <row r="95" spans="2:9" ht="9.75" customHeight="1" x14ac:dyDescent="0.25">
      <c r="B95" s="1"/>
      <c r="C95" s="2" t="s">
        <v>21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</row>
    <row r="96" spans="2:9" ht="9.75" customHeight="1" x14ac:dyDescent="0.25">
      <c r="B96" s="1"/>
      <c r="C96" s="2" t="s">
        <v>22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</row>
    <row r="97" spans="2:9" ht="9.75" customHeight="1" x14ac:dyDescent="0.25">
      <c r="B97" s="1"/>
      <c r="C97" s="2" t="s">
        <v>23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</row>
    <row r="98" spans="2:9" ht="9.75" customHeight="1" x14ac:dyDescent="0.25">
      <c r="B98" s="1"/>
      <c r="C98" s="2" t="s">
        <v>24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</row>
    <row r="99" spans="2:9" ht="9.75" customHeight="1" x14ac:dyDescent="0.25">
      <c r="B99" s="1"/>
      <c r="C99" s="2" t="s">
        <v>25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</row>
    <row r="100" spans="2:9" ht="9.75" customHeight="1" x14ac:dyDescent="0.25">
      <c r="B100" s="1"/>
      <c r="C100" s="2" t="s">
        <v>26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</row>
    <row r="101" spans="2:9" ht="9.75" customHeight="1" x14ac:dyDescent="0.25">
      <c r="B101" s="1"/>
      <c r="C101" s="2" t="s">
        <v>27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</row>
    <row r="102" spans="2:9" ht="9.75" customHeight="1" x14ac:dyDescent="0.25">
      <c r="B102" s="25" t="s">
        <v>28</v>
      </c>
      <c r="C102" s="25"/>
      <c r="D102" s="32">
        <f>SUM(D103:D111)</f>
        <v>0</v>
      </c>
      <c r="E102" s="32">
        <f>SUM(E103:E111)</f>
        <v>0</v>
      </c>
      <c r="F102" s="32">
        <f>SUM(F103:F111)</f>
        <v>0</v>
      </c>
      <c r="G102" s="32">
        <f>SUM(G103:G111)</f>
        <v>0</v>
      </c>
      <c r="H102" s="32">
        <f>SUM(H103:H111)</f>
        <v>0</v>
      </c>
      <c r="I102" s="32">
        <f t="shared" ref="I102" si="18">F102-G102</f>
        <v>0</v>
      </c>
    </row>
    <row r="103" spans="2:9" ht="9.75" customHeight="1" x14ac:dyDescent="0.25">
      <c r="B103" s="1"/>
      <c r="C103" s="2" t="s">
        <v>29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</row>
    <row r="104" spans="2:9" ht="9.75" customHeight="1" x14ac:dyDescent="0.25">
      <c r="B104" s="1"/>
      <c r="C104" s="2" t="s">
        <v>30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</row>
    <row r="105" spans="2:9" ht="9.75" customHeight="1" x14ac:dyDescent="0.25">
      <c r="B105" s="1"/>
      <c r="C105" s="2" t="s">
        <v>31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</row>
    <row r="106" spans="2:9" ht="9.75" customHeight="1" x14ac:dyDescent="0.25">
      <c r="B106" s="1"/>
      <c r="C106" s="2" t="s">
        <v>32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</row>
    <row r="107" spans="2:9" ht="9.75" customHeight="1" x14ac:dyDescent="0.25">
      <c r="B107" s="1"/>
      <c r="C107" s="2" t="s">
        <v>33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</row>
    <row r="108" spans="2:9" ht="9.75" customHeight="1" x14ac:dyDescent="0.25">
      <c r="B108" s="1"/>
      <c r="C108" s="2" t="s">
        <v>34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</row>
    <row r="109" spans="2:9" ht="9.75" customHeight="1" x14ac:dyDescent="0.25">
      <c r="B109" s="1"/>
      <c r="C109" s="2" t="s">
        <v>35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</row>
    <row r="110" spans="2:9" ht="9.75" customHeight="1" x14ac:dyDescent="0.25">
      <c r="B110" s="1"/>
      <c r="C110" s="2" t="s">
        <v>36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</row>
    <row r="111" spans="2:9" ht="9.75" customHeight="1" x14ac:dyDescent="0.25">
      <c r="B111" s="1"/>
      <c r="C111" s="2" t="s">
        <v>37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</row>
    <row r="112" spans="2:9" x14ac:dyDescent="0.25">
      <c r="B112" s="26" t="s">
        <v>38</v>
      </c>
      <c r="C112" s="26"/>
      <c r="D112" s="32">
        <f>SUM(D113:D121)</f>
        <v>0</v>
      </c>
      <c r="E112" s="32">
        <f>SUM(E113:E121)</f>
        <v>0</v>
      </c>
      <c r="F112" s="32">
        <f>SUM(F113:F121)</f>
        <v>0</v>
      </c>
      <c r="G112" s="32">
        <f>SUM(G113:G121)</f>
        <v>0</v>
      </c>
      <c r="H112" s="32">
        <f>SUM(H113:H121)</f>
        <v>0</v>
      </c>
      <c r="I112" s="32">
        <f t="shared" ref="I112" si="19">F112-G112</f>
        <v>0</v>
      </c>
    </row>
    <row r="113" spans="2:9" ht="9.75" customHeight="1" x14ac:dyDescent="0.25">
      <c r="B113" s="1"/>
      <c r="C113" s="2" t="s">
        <v>39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</row>
    <row r="114" spans="2:9" ht="9.75" customHeight="1" x14ac:dyDescent="0.25">
      <c r="B114" s="1"/>
      <c r="C114" s="2" t="s">
        <v>40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</row>
    <row r="115" spans="2:9" ht="9.75" customHeight="1" x14ac:dyDescent="0.25">
      <c r="B115" s="1"/>
      <c r="C115" s="2" t="s">
        <v>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</row>
    <row r="116" spans="2:9" ht="9.75" customHeight="1" x14ac:dyDescent="0.25">
      <c r="B116" s="1"/>
      <c r="C116" s="2" t="s">
        <v>42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</row>
    <row r="117" spans="2:9" ht="9.75" customHeight="1" x14ac:dyDescent="0.25">
      <c r="B117" s="1"/>
      <c r="C117" s="2" t="s">
        <v>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</row>
    <row r="118" spans="2:9" ht="9.75" customHeight="1" x14ac:dyDescent="0.25">
      <c r="B118" s="1"/>
      <c r="C118" s="2" t="s">
        <v>44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</row>
    <row r="119" spans="2:9" ht="9" customHeight="1" x14ac:dyDescent="0.25">
      <c r="B119" s="1"/>
      <c r="C119" s="2" t="s">
        <v>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</row>
    <row r="120" spans="2:9" ht="8.25" customHeight="1" x14ac:dyDescent="0.25">
      <c r="B120" s="1"/>
      <c r="C120" s="2" t="s">
        <v>46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</row>
    <row r="121" spans="2:9" ht="9.75" customHeight="1" x14ac:dyDescent="0.25">
      <c r="B121" s="1"/>
      <c r="C121" s="2" t="s">
        <v>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</row>
    <row r="122" spans="2:9" ht="17.25" customHeight="1" x14ac:dyDescent="0.25">
      <c r="B122" s="26" t="s">
        <v>48</v>
      </c>
      <c r="C122" s="26"/>
      <c r="D122" s="32">
        <f>SUM(D123:D131)</f>
        <v>0</v>
      </c>
      <c r="E122" s="32">
        <f>SUM(E123:E131)</f>
        <v>0</v>
      </c>
      <c r="F122" s="32">
        <f>SUM(F123:F131)</f>
        <v>0</v>
      </c>
      <c r="G122" s="32">
        <f>SUM(G123:G131)</f>
        <v>0</v>
      </c>
      <c r="H122" s="32">
        <f>SUM(H123:H131)</f>
        <v>0</v>
      </c>
      <c r="I122" s="32">
        <f t="shared" ref="I122" si="20">F122-G122</f>
        <v>0</v>
      </c>
    </row>
    <row r="123" spans="2:9" ht="9.75" customHeight="1" x14ac:dyDescent="0.25">
      <c r="B123" s="1"/>
      <c r="C123" s="2" t="s">
        <v>49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</row>
    <row r="124" spans="2:9" ht="9.75" customHeight="1" x14ac:dyDescent="0.25">
      <c r="B124" s="1"/>
      <c r="C124" s="2" t="s">
        <v>50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</row>
    <row r="125" spans="2:9" ht="9.75" customHeight="1" x14ac:dyDescent="0.25">
      <c r="B125" s="1"/>
      <c r="C125" s="2" t="s">
        <v>51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</row>
    <row r="126" spans="2:9" ht="9.75" customHeight="1" x14ac:dyDescent="0.25">
      <c r="B126" s="1"/>
      <c r="C126" s="2" t="s">
        <v>52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</row>
    <row r="127" spans="2:9" ht="9.75" customHeight="1" x14ac:dyDescent="0.25">
      <c r="B127" s="1"/>
      <c r="C127" s="2" t="s">
        <v>53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</row>
    <row r="128" spans="2:9" ht="9.75" customHeight="1" x14ac:dyDescent="0.25">
      <c r="B128" s="1"/>
      <c r="C128" s="2" t="s">
        <v>54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</row>
    <row r="129" spans="2:9" ht="9.75" customHeight="1" x14ac:dyDescent="0.25">
      <c r="B129" s="1"/>
      <c r="C129" s="2" t="s">
        <v>55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</row>
    <row r="130" spans="2:9" ht="9.75" customHeight="1" x14ac:dyDescent="0.25">
      <c r="B130" s="1"/>
      <c r="C130" s="2" t="s">
        <v>56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</row>
    <row r="131" spans="2:9" ht="9.75" customHeight="1" x14ac:dyDescent="0.25">
      <c r="B131" s="1"/>
      <c r="C131" s="2" t="s">
        <v>57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</row>
    <row r="132" spans="2:9" ht="9.75" customHeight="1" x14ac:dyDescent="0.25">
      <c r="B132" s="25" t="s">
        <v>58</v>
      </c>
      <c r="C132" s="25"/>
      <c r="D132" s="32">
        <f>SUM(D133:D135)</f>
        <v>0</v>
      </c>
      <c r="E132" s="32">
        <f>SUM(E133:E135)</f>
        <v>0</v>
      </c>
      <c r="F132" s="32">
        <f>SUM(F133:F135)</f>
        <v>0</v>
      </c>
      <c r="G132" s="32">
        <f>SUM(G133:G135)</f>
        <v>0</v>
      </c>
      <c r="H132" s="32">
        <f>SUM(H133:H135)</f>
        <v>0</v>
      </c>
      <c r="I132" s="32">
        <f t="shared" ref="I132" si="21">F132-G132</f>
        <v>0</v>
      </c>
    </row>
    <row r="133" spans="2:9" ht="9.75" customHeight="1" x14ac:dyDescent="0.25">
      <c r="B133" s="1"/>
      <c r="C133" s="2" t="s">
        <v>59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</row>
    <row r="134" spans="2:9" ht="9.75" customHeight="1" x14ac:dyDescent="0.25">
      <c r="B134" s="1"/>
      <c r="C134" s="2" t="s">
        <v>60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</row>
    <row r="135" spans="2:9" ht="9.75" customHeight="1" x14ac:dyDescent="0.25">
      <c r="B135" s="1"/>
      <c r="C135" s="2" t="s">
        <v>61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</row>
    <row r="136" spans="2:9" ht="18" customHeight="1" x14ac:dyDescent="0.25">
      <c r="B136" s="26" t="s">
        <v>86</v>
      </c>
      <c r="C136" s="26"/>
      <c r="D136" s="32">
        <f>SUM(D137:D144)</f>
        <v>0</v>
      </c>
      <c r="E136" s="32">
        <f>SUM(E137:E144)</f>
        <v>0</v>
      </c>
      <c r="F136" s="32">
        <f>F137+F138+F139+F140+F141+F143+F144</f>
        <v>0</v>
      </c>
      <c r="G136" s="32">
        <f>SUM(G137:G144)</f>
        <v>0</v>
      </c>
      <c r="H136" s="32">
        <f>SUM(H137:H144)</f>
        <v>0</v>
      </c>
      <c r="I136" s="32">
        <f t="shared" ref="I136" si="22">F136-G136</f>
        <v>0</v>
      </c>
    </row>
    <row r="137" spans="2:9" ht="9.75" customHeight="1" x14ac:dyDescent="0.25">
      <c r="B137" s="1"/>
      <c r="C137" s="2" t="s">
        <v>63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</row>
    <row r="138" spans="2:9" ht="9.75" customHeight="1" x14ac:dyDescent="0.25">
      <c r="B138" s="1"/>
      <c r="C138" s="2" t="s">
        <v>64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</row>
    <row r="139" spans="2:9" ht="9.75" customHeight="1" x14ac:dyDescent="0.25">
      <c r="B139" s="1"/>
      <c r="C139" s="2" t="s">
        <v>65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</row>
    <row r="140" spans="2:9" ht="9.75" customHeight="1" x14ac:dyDescent="0.25">
      <c r="B140" s="1"/>
      <c r="C140" s="2" t="s">
        <v>66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</row>
    <row r="141" spans="2:9" ht="16.5" x14ac:dyDescent="0.25">
      <c r="B141" s="1"/>
      <c r="C141" s="3" t="s">
        <v>85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</row>
    <row r="142" spans="2:9" ht="9.75" customHeight="1" x14ac:dyDescent="0.25">
      <c r="B142" s="1"/>
      <c r="C142" s="2" t="s">
        <v>67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</row>
    <row r="143" spans="2:9" ht="9.75" customHeight="1" x14ac:dyDescent="0.25">
      <c r="B143" s="1"/>
      <c r="C143" s="2" t="s">
        <v>68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</row>
    <row r="144" spans="2:9" ht="9.75" customHeight="1" x14ac:dyDescent="0.25">
      <c r="B144" s="25" t="s">
        <v>69</v>
      </c>
      <c r="C144" s="25"/>
      <c r="D144" s="32">
        <f>SUM(D145:D147)</f>
        <v>0</v>
      </c>
      <c r="E144" s="32">
        <f>SUM(E145:E147)</f>
        <v>0</v>
      </c>
      <c r="F144" s="32">
        <f>SUM(F145:F147)</f>
        <v>0</v>
      </c>
      <c r="G144" s="32">
        <f>SUM(G145:G147)</f>
        <v>0</v>
      </c>
      <c r="H144" s="32">
        <f>SUM(H145:H147)</f>
        <v>0</v>
      </c>
      <c r="I144" s="32">
        <f t="shared" ref="I144" si="23">F144-G144</f>
        <v>0</v>
      </c>
    </row>
    <row r="145" spans="2:9" ht="9.75" customHeight="1" x14ac:dyDescent="0.25">
      <c r="B145" s="1"/>
      <c r="C145" s="2" t="s">
        <v>70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</row>
    <row r="146" spans="2:9" ht="9.75" customHeight="1" x14ac:dyDescent="0.25">
      <c r="B146" s="1"/>
      <c r="C146" s="2" t="s">
        <v>71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</row>
    <row r="147" spans="2:9" ht="9.75" customHeight="1" x14ac:dyDescent="0.25">
      <c r="B147" s="1"/>
      <c r="C147" s="2" t="s">
        <v>72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</row>
    <row r="148" spans="2:9" ht="9.75" customHeight="1" x14ac:dyDescent="0.25">
      <c r="B148" s="25" t="s">
        <v>73</v>
      </c>
      <c r="C148" s="25"/>
      <c r="D148" s="32">
        <f>SUM(D149:D155)</f>
        <v>0</v>
      </c>
      <c r="E148" s="32">
        <f>SUM(E149:E155)</f>
        <v>0</v>
      </c>
      <c r="F148" s="32">
        <f>SUM(F149:F155)</f>
        <v>0</v>
      </c>
      <c r="G148" s="32">
        <f>SUM(G149:G155)</f>
        <v>0</v>
      </c>
      <c r="H148" s="32">
        <f>SUM(H149:H155)</f>
        <v>0</v>
      </c>
      <c r="I148" s="32">
        <f t="shared" ref="I148" si="24">F148-G148</f>
        <v>0</v>
      </c>
    </row>
    <row r="149" spans="2:9" ht="9.75" customHeight="1" x14ac:dyDescent="0.25">
      <c r="B149" s="1"/>
      <c r="C149" s="2" t="s">
        <v>74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</row>
    <row r="150" spans="2:9" ht="9.75" customHeight="1" x14ac:dyDescent="0.25">
      <c r="B150" s="1"/>
      <c r="C150" s="2" t="s">
        <v>75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</row>
    <row r="151" spans="2:9" ht="9.75" customHeight="1" x14ac:dyDescent="0.25">
      <c r="B151" s="1"/>
      <c r="C151" s="2" t="s">
        <v>76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</row>
    <row r="152" spans="2:9" ht="9.75" customHeight="1" x14ac:dyDescent="0.25">
      <c r="B152" s="1"/>
      <c r="C152" s="2" t="s">
        <v>77</v>
      </c>
      <c r="D152" s="32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</row>
    <row r="153" spans="2:9" ht="9.75" customHeight="1" x14ac:dyDescent="0.25">
      <c r="B153" s="1"/>
      <c r="C153" s="2" t="s">
        <v>78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</row>
    <row r="154" spans="2:9" ht="9.75" customHeight="1" x14ac:dyDescent="0.25">
      <c r="B154" s="1"/>
      <c r="C154" s="2" t="s">
        <v>79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</row>
    <row r="155" spans="2:9" ht="9.75" customHeight="1" x14ac:dyDescent="0.25">
      <c r="B155" s="1"/>
      <c r="C155" s="2" t="s">
        <v>80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</row>
    <row r="156" spans="2:9" ht="6" customHeight="1" x14ac:dyDescent="0.25">
      <c r="B156" s="1"/>
      <c r="C156" s="2"/>
      <c r="D156" s="30"/>
      <c r="E156" s="30"/>
      <c r="F156" s="30"/>
      <c r="G156" s="30"/>
      <c r="H156" s="30"/>
      <c r="I156" s="30"/>
    </row>
    <row r="157" spans="2:9" ht="10.5" customHeight="1" thickBot="1" x14ac:dyDescent="0.3">
      <c r="B157" s="40" t="s">
        <v>82</v>
      </c>
      <c r="C157" s="40"/>
      <c r="D157" s="41">
        <f>D9+D83</f>
        <v>100896900</v>
      </c>
      <c r="E157" s="41">
        <f t="shared" ref="E157:I157" si="25">E9+E83</f>
        <v>14013768.210000001</v>
      </c>
      <c r="F157" s="41">
        <f t="shared" si="25"/>
        <v>114910668.21000001</v>
      </c>
      <c r="G157" s="41">
        <f t="shared" si="25"/>
        <v>109492235.14</v>
      </c>
      <c r="H157" s="41">
        <f t="shared" si="25"/>
        <v>108686196.61999999</v>
      </c>
      <c r="I157" s="41">
        <f t="shared" si="25"/>
        <v>5418433.0699999891</v>
      </c>
    </row>
    <row r="158" spans="2:9" s="36" customFormat="1" ht="3" customHeight="1" x14ac:dyDescent="0.25">
      <c r="B158" s="33"/>
      <c r="C158" s="33"/>
      <c r="D158" s="44"/>
      <c r="E158" s="44"/>
      <c r="F158" s="44"/>
      <c r="G158" s="44"/>
      <c r="H158" s="44"/>
      <c r="I158" s="44"/>
    </row>
    <row r="159" spans="2:9" s="36" customFormat="1" x14ac:dyDescent="0.25"/>
    <row r="160" spans="2:9" s="36" customFormat="1" x14ac:dyDescent="0.25">
      <c r="G160" s="37"/>
    </row>
    <row r="161" spans="1:14" s="36" customFormat="1" x14ac:dyDescent="0.25">
      <c r="B161" s="37"/>
      <c r="C161" s="37"/>
      <c r="D161" s="37"/>
      <c r="G161" s="37"/>
    </row>
    <row r="162" spans="1:14" s="36" customFormat="1" x14ac:dyDescent="0.25">
      <c r="B162" s="37"/>
      <c r="C162" s="37"/>
      <c r="D162" s="37"/>
      <c r="G162" s="37"/>
    </row>
    <row r="163" spans="1:14" s="36" customFormat="1" x14ac:dyDescent="0.25"/>
    <row r="164" spans="1:14" s="38" customFormat="1" ht="12" x14ac:dyDescent="0.2"/>
    <row r="165" spans="1:14" s="36" customFormat="1" x14ac:dyDescent="0.25">
      <c r="A165" s="45"/>
      <c r="B165" s="7"/>
      <c r="C165" s="7"/>
      <c r="D165" s="7"/>
      <c r="E165" s="7"/>
      <c r="F165" s="7"/>
      <c r="G165" s="7"/>
      <c r="H165" s="7"/>
      <c r="I165" s="7"/>
      <c r="J165" s="7"/>
      <c r="K165" s="46"/>
      <c r="L165" s="47"/>
      <c r="M165" s="48"/>
      <c r="N165" s="45"/>
    </row>
    <row r="166" spans="1:14" s="36" customFormat="1" x14ac:dyDescent="0.25">
      <c r="A166" s="45"/>
      <c r="B166" s="7"/>
      <c r="C166" s="7"/>
      <c r="D166" s="7"/>
      <c r="E166" s="7"/>
      <c r="F166" s="7"/>
      <c r="G166" s="7"/>
      <c r="H166" s="7"/>
      <c r="I166" s="7"/>
      <c r="J166" s="7"/>
      <c r="K166" s="46"/>
      <c r="L166" s="47"/>
      <c r="M166" s="48"/>
      <c r="N166" s="45"/>
    </row>
    <row r="167" spans="1:14" s="36" customFormat="1" x14ac:dyDescent="0.25">
      <c r="A167" s="45"/>
      <c r="B167" s="7"/>
      <c r="C167" s="7"/>
      <c r="D167" s="7"/>
      <c r="E167" s="7"/>
      <c r="F167" s="7"/>
      <c r="G167" s="7"/>
      <c r="H167" s="7"/>
      <c r="I167" s="7"/>
      <c r="J167" s="7"/>
      <c r="K167" s="46"/>
      <c r="L167" s="47"/>
      <c r="M167" s="48"/>
      <c r="N167" s="45"/>
    </row>
    <row r="168" spans="1:14" s="36" customFormat="1" x14ac:dyDescent="0.25">
      <c r="A168" s="45"/>
      <c r="B168" s="7"/>
      <c r="C168" s="7"/>
      <c r="D168" s="7"/>
      <c r="E168" s="7"/>
      <c r="F168" s="7"/>
      <c r="G168" s="7"/>
      <c r="H168" s="7"/>
      <c r="I168" s="7"/>
      <c r="J168" s="7"/>
      <c r="K168" s="46"/>
      <c r="L168" s="47"/>
      <c r="M168" s="48"/>
      <c r="N168" s="45"/>
    </row>
    <row r="169" spans="1:14" s="36" customFormat="1" x14ac:dyDescent="0.25">
      <c r="A169" s="45"/>
      <c r="B169" s="7"/>
      <c r="C169" s="7"/>
      <c r="D169" s="7"/>
      <c r="E169" s="7"/>
      <c r="F169" s="7"/>
      <c r="G169" s="7"/>
      <c r="H169" s="7"/>
      <c r="I169" s="7"/>
      <c r="J169" s="7"/>
      <c r="K169" s="46"/>
      <c r="L169" s="47"/>
      <c r="M169" s="48"/>
      <c r="N169" s="45"/>
    </row>
    <row r="170" spans="1:14" s="36" customFormat="1" x14ac:dyDescent="0.25"/>
    <row r="171" spans="1:14" s="36" customFormat="1" x14ac:dyDescent="0.25"/>
    <row r="172" spans="1:14" s="36" customFormat="1" x14ac:dyDescent="0.25"/>
    <row r="173" spans="1:14" s="36" customFormat="1" x14ac:dyDescent="0.25"/>
    <row r="174" spans="1:14" x14ac:dyDescent="0.25">
      <c r="B174" s="42"/>
    </row>
    <row r="175" spans="1:14" ht="21.75" customHeight="1" x14ac:dyDescent="0.25"/>
    <row r="176" spans="1:14" x14ac:dyDescent="0.25">
      <c r="C176" s="4" t="s">
        <v>87</v>
      </c>
      <c r="D176" s="5"/>
      <c r="E176" s="5"/>
      <c r="F176" s="5"/>
      <c r="G176" s="5"/>
      <c r="H176" s="5"/>
      <c r="I176" s="5"/>
    </row>
    <row r="177" spans="3:9" ht="59.25" customHeight="1" x14ac:dyDescent="0.25">
      <c r="C177" s="27" t="s">
        <v>89</v>
      </c>
      <c r="D177" s="27"/>
      <c r="E177" s="27"/>
      <c r="F177" s="27"/>
      <c r="G177" s="27"/>
      <c r="H177" s="27"/>
      <c r="I177" s="27"/>
    </row>
    <row r="178" spans="3:9" ht="34.5" customHeight="1" x14ac:dyDescent="0.25">
      <c r="C178" s="27" t="s">
        <v>88</v>
      </c>
      <c r="D178" s="27"/>
      <c r="E178" s="27"/>
      <c r="F178" s="27"/>
      <c r="G178" s="27"/>
      <c r="H178" s="27"/>
      <c r="I178" s="27"/>
    </row>
    <row r="179" spans="3:9" x14ac:dyDescent="0.25">
      <c r="C179" s="27" t="s">
        <v>90</v>
      </c>
      <c r="D179" s="27"/>
      <c r="E179" s="27"/>
      <c r="F179" s="27"/>
      <c r="G179" s="27"/>
      <c r="H179" s="27"/>
      <c r="I179" s="27"/>
    </row>
    <row r="180" spans="3:9" x14ac:dyDescent="0.25">
      <c r="C180" s="27" t="s">
        <v>91</v>
      </c>
      <c r="D180" s="27"/>
      <c r="E180" s="27"/>
      <c r="F180" s="27"/>
      <c r="G180" s="27"/>
      <c r="H180" s="27"/>
      <c r="I180" s="27"/>
    </row>
    <row r="181" spans="3:9" x14ac:dyDescent="0.25">
      <c r="C181" s="28" t="s">
        <v>92</v>
      </c>
      <c r="D181" s="28"/>
      <c r="E181" s="28"/>
      <c r="F181" s="28"/>
      <c r="G181" s="28"/>
      <c r="H181" s="28"/>
      <c r="I181" s="28"/>
    </row>
  </sheetData>
  <mergeCells count="36">
    <mergeCell ref="C177:I177"/>
    <mergeCell ref="C178:I178"/>
    <mergeCell ref="C179:I179"/>
    <mergeCell ref="C180:I180"/>
    <mergeCell ref="C181:I181"/>
    <mergeCell ref="B136:C136"/>
    <mergeCell ref="B144:C144"/>
    <mergeCell ref="B148:C148"/>
    <mergeCell ref="B157:C157"/>
    <mergeCell ref="B84:C84"/>
    <mergeCell ref="B92:C92"/>
    <mergeCell ref="B102:C102"/>
    <mergeCell ref="B112:C112"/>
    <mergeCell ref="B122:C122"/>
    <mergeCell ref="B132:C132"/>
    <mergeCell ref="B83:C83"/>
    <mergeCell ref="B9:C9"/>
    <mergeCell ref="B10:C10"/>
    <mergeCell ref="B18:C18"/>
    <mergeCell ref="B28:C28"/>
    <mergeCell ref="B38:C38"/>
    <mergeCell ref="B48:C48"/>
    <mergeCell ref="B58:C58"/>
    <mergeCell ref="B62:C62"/>
    <mergeCell ref="B70:C70"/>
    <mergeCell ref="B74:C74"/>
    <mergeCell ref="B82:C82"/>
    <mergeCell ref="H1:I1"/>
    <mergeCell ref="B7:C8"/>
    <mergeCell ref="D7:H7"/>
    <mergeCell ref="I7:I8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35433070866141736" bottom="0.35433070866141736" header="0" footer="0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MAG_MARTHA</cp:lastModifiedBy>
  <cp:lastPrinted>2022-02-24T17:47:14Z</cp:lastPrinted>
  <dcterms:created xsi:type="dcterms:W3CDTF">2016-10-14T15:00:32Z</dcterms:created>
  <dcterms:modified xsi:type="dcterms:W3CDTF">2022-02-24T17:47:50Z</dcterms:modified>
</cp:coreProperties>
</file>