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MAG_MARTHA\OneDrive - Offices\Desktop\ASE_Criterios_CP_2021_OAEPP\3) Formatos\4.3. IP\"/>
    </mc:Choice>
  </mc:AlternateContent>
  <xr:revisionPtr revIDLastSave="0" documentId="13_ncr:1_{B96078A0-E28C-4DF9-8ADF-82D3A89722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P-4" sheetId="3" r:id="rId1"/>
  </sheets>
  <definedNames>
    <definedName name="_xlnm.Print_Titles" localSheetId="0">'IP-4'!$2:$8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0" i="3" l="1"/>
  <c r="I80" i="3" s="1"/>
  <c r="F79" i="3"/>
  <c r="I79" i="3" s="1"/>
  <c r="F78" i="3"/>
  <c r="I78" i="3" s="1"/>
  <c r="F77" i="3"/>
  <c r="I77" i="3" s="1"/>
  <c r="F76" i="3"/>
  <c r="I76" i="3" s="1"/>
  <c r="F75" i="3"/>
  <c r="I75" i="3" s="1"/>
  <c r="F74" i="3"/>
  <c r="I74" i="3" s="1"/>
  <c r="H73" i="3"/>
  <c r="G73" i="3"/>
  <c r="F73" i="3"/>
  <c r="E73" i="3"/>
  <c r="D73" i="3"/>
  <c r="F72" i="3"/>
  <c r="I72" i="3" s="1"/>
  <c r="F71" i="3"/>
  <c r="I71" i="3" s="1"/>
  <c r="F70" i="3"/>
  <c r="I70" i="3" s="1"/>
  <c r="H69" i="3"/>
  <c r="G69" i="3"/>
  <c r="F69" i="3"/>
  <c r="E69" i="3"/>
  <c r="D69" i="3"/>
  <c r="F68" i="3"/>
  <c r="I68" i="3" s="1"/>
  <c r="F67" i="3"/>
  <c r="I67" i="3" s="1"/>
  <c r="F66" i="3"/>
  <c r="I66" i="3" s="1"/>
  <c r="F65" i="3"/>
  <c r="I65" i="3" s="1"/>
  <c r="F64" i="3"/>
  <c r="I64" i="3" s="1"/>
  <c r="F63" i="3"/>
  <c r="I63" i="3" s="1"/>
  <c r="F62" i="3"/>
  <c r="I62" i="3" s="1"/>
  <c r="H61" i="3"/>
  <c r="G61" i="3"/>
  <c r="F61" i="3"/>
  <c r="E61" i="3"/>
  <c r="D61" i="3"/>
  <c r="F60" i="3"/>
  <c r="I60" i="3" s="1"/>
  <c r="F59" i="3"/>
  <c r="I59" i="3" s="1"/>
  <c r="F58" i="3"/>
  <c r="I58" i="3" s="1"/>
  <c r="H57" i="3"/>
  <c r="G57" i="3"/>
  <c r="F57" i="3"/>
  <c r="E57" i="3"/>
  <c r="D57" i="3"/>
  <c r="F56" i="3"/>
  <c r="I56" i="3" s="1"/>
  <c r="F55" i="3"/>
  <c r="I55" i="3" s="1"/>
  <c r="F54" i="3"/>
  <c r="I54" i="3" s="1"/>
  <c r="F53" i="3"/>
  <c r="I53" i="3" s="1"/>
  <c r="F52" i="3"/>
  <c r="I52" i="3" s="1"/>
  <c r="F51" i="3"/>
  <c r="I51" i="3" s="1"/>
  <c r="F50" i="3"/>
  <c r="I50" i="3" s="1"/>
  <c r="F49" i="3"/>
  <c r="I49" i="3" s="1"/>
  <c r="F48" i="3"/>
  <c r="I48" i="3" s="1"/>
  <c r="H47" i="3"/>
  <c r="G47" i="3"/>
  <c r="F47" i="3"/>
  <c r="E47" i="3"/>
  <c r="D47" i="3"/>
  <c r="F46" i="3"/>
  <c r="I46" i="3" s="1"/>
  <c r="F45" i="3"/>
  <c r="I45" i="3" s="1"/>
  <c r="F44" i="3"/>
  <c r="I44" i="3" s="1"/>
  <c r="F43" i="3"/>
  <c r="I43" i="3" s="1"/>
  <c r="F42" i="3"/>
  <c r="I42" i="3" s="1"/>
  <c r="F41" i="3"/>
  <c r="I41" i="3" s="1"/>
  <c r="F40" i="3"/>
  <c r="I40" i="3" s="1"/>
  <c r="F39" i="3"/>
  <c r="I39" i="3" s="1"/>
  <c r="F38" i="3"/>
  <c r="I38" i="3" s="1"/>
  <c r="H37" i="3"/>
  <c r="G37" i="3"/>
  <c r="F37" i="3"/>
  <c r="E37" i="3"/>
  <c r="D37" i="3"/>
  <c r="F36" i="3"/>
  <c r="I36" i="3" s="1"/>
  <c r="F35" i="3"/>
  <c r="I35" i="3" s="1"/>
  <c r="F34" i="3"/>
  <c r="I34" i="3" s="1"/>
  <c r="F33" i="3"/>
  <c r="I33" i="3" s="1"/>
  <c r="F32" i="3"/>
  <c r="I32" i="3" s="1"/>
  <c r="F31" i="3"/>
  <c r="I31" i="3" s="1"/>
  <c r="F30" i="3"/>
  <c r="I30" i="3" s="1"/>
  <c r="F29" i="3"/>
  <c r="I29" i="3" s="1"/>
  <c r="F28" i="3"/>
  <c r="I28" i="3" s="1"/>
  <c r="H27" i="3"/>
  <c r="G27" i="3"/>
  <c r="F27" i="3"/>
  <c r="E27" i="3"/>
  <c r="D27" i="3"/>
  <c r="F26" i="3"/>
  <c r="I26" i="3" s="1"/>
  <c r="F25" i="3"/>
  <c r="I25" i="3" s="1"/>
  <c r="F24" i="3"/>
  <c r="I24" i="3" s="1"/>
  <c r="F23" i="3"/>
  <c r="I23" i="3" s="1"/>
  <c r="F22" i="3"/>
  <c r="I22" i="3" s="1"/>
  <c r="F21" i="3"/>
  <c r="I21" i="3" s="1"/>
  <c r="F20" i="3"/>
  <c r="I20" i="3" s="1"/>
  <c r="F19" i="3"/>
  <c r="I19" i="3" s="1"/>
  <c r="F18" i="3"/>
  <c r="I18" i="3" s="1"/>
  <c r="H17" i="3"/>
  <c r="G17" i="3"/>
  <c r="F17" i="3"/>
  <c r="E17" i="3"/>
  <c r="D17" i="3"/>
  <c r="F16" i="3"/>
  <c r="I16" i="3" s="1"/>
  <c r="F15" i="3"/>
  <c r="I15" i="3" s="1"/>
  <c r="F14" i="3"/>
  <c r="I14" i="3" s="1"/>
  <c r="F13" i="3"/>
  <c r="I13" i="3" s="1"/>
  <c r="F12" i="3"/>
  <c r="I12" i="3" s="1"/>
  <c r="F11" i="3"/>
  <c r="I11" i="3" s="1"/>
  <c r="F10" i="3"/>
  <c r="I10" i="3" s="1"/>
  <c r="H9" i="3"/>
  <c r="H81" i="3" s="1"/>
  <c r="G9" i="3"/>
  <c r="G81" i="3" s="1"/>
  <c r="F9" i="3"/>
  <c r="F81" i="3" s="1"/>
  <c r="E9" i="3"/>
  <c r="E81" i="3" s="1"/>
  <c r="D9" i="3"/>
  <c r="D81" i="3" s="1"/>
  <c r="I9" i="3" l="1"/>
  <c r="I17" i="3"/>
  <c r="I27" i="3"/>
  <c r="I37" i="3"/>
  <c r="I47" i="3"/>
  <c r="I57" i="3"/>
  <c r="I61" i="3"/>
  <c r="I69" i="3"/>
  <c r="I73" i="3"/>
  <c r="I81" i="3" l="1"/>
</calcChain>
</file>

<file path=xl/sharedStrings.xml><?xml version="1.0" encoding="utf-8"?>
<sst xmlns="http://schemas.openxmlformats.org/spreadsheetml/2006/main" count="88" uniqueCount="88">
  <si>
    <t>Modificado</t>
  </si>
  <si>
    <t>Devengado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</si>
  <si>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</si>
  <si>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</si>
  <si>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</si>
  <si>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</si>
  <si>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</si>
  <si>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</si>
  <si>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</si>
  <si>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</si>
  <si>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</si>
  <si>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</si>
  <si>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</si>
  <si>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</si>
  <si>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</si>
  <si>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</si>
  <si>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</si>
  <si>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</si>
  <si>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</si>
  <si>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</si>
  <si>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</si>
  <si>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</si>
  <si>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</si>
  <si>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</si>
  <si>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</si>
  <si>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</si>
  <si>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</si>
  <si>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</si>
  <si>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</si>
  <si>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</si>
  <si>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</si>
  <si>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</si>
  <si>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</si>
  <si>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</si>
  <si>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</si>
  <si>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</si>
  <si>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</si>
  <si>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</si>
  <si>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</si>
  <si>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</si>
  <si>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</si>
  <si>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</si>
  <si>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</si>
  <si>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</si>
  <si>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</si>
  <si>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</si>
  <si>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</si>
  <si>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</si>
  <si>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</si>
  <si>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</si>
  <si>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</si>
  <si>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</si>
  <si>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</si>
  <si>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</si>
  <si>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</si>
  <si>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</si>
  <si>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</si>
  <si>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</si>
  <si>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</si>
  <si>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</si>
  <si>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</si>
  <si>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</si>
  <si>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</si>
  <si>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</si>
  <si>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</si>
  <si>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</si>
  <si>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</si>
  <si>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</si>
  <si>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</si>
  <si>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</si>
  <si>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</si>
  <si>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</si>
  <si>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</si>
  <si>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</si>
  <si>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</si>
  <si>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</si>
  <si>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</si>
  <si>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</si>
  <si>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</si>
  <si>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</si>
  <si>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</si>
  <si>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</si>
  <si>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</si>
  <si>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</si>
  <si>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</si>
  <si>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Formato IP-4</t>
  </si>
  <si>
    <t>Del 1° de enero al 31 de diciembre de 2021</t>
  </si>
  <si>
    <t>TRIBUNAL DE JUSTICIA ADMINISTRATIVA DEL ESTADO DE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</si>
</sst>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;@"/>
    <numFmt numFmtId="165" formatCode="_-* #,##0_-;\-* #,##0_-;_-* &quot;-&quot;??_-;_-@_-"/>
    <numFmt numFmtId="166" formatCode="#,##0_ ;[Red]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b/>
      <sz val="9"/>
      <color theme="1" tint="0.499984740745262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0" fontId="9" fillId="0" borderId="0"/>
    <xf numFmtId="0" fontId="13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1" fontId="6" fillId="2" borderId="14" xfId="3" applyNumberFormat="1" applyFont="1" applyFill="1" applyBorder="1" applyAlignment="1">
      <alignment horizontal="right"/>
    </xf>
    <xf numFmtId="0" fontId="3" fillId="0" borderId="4" xfId="2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 wrapText="1"/>
    </xf>
    <xf numFmtId="1" fontId="5" fillId="2" borderId="14" xfId="3" applyNumberFormat="1" applyFont="1" applyFill="1" applyBorder="1" applyAlignment="1" applyProtection="1">
      <alignment horizontal="right"/>
      <protection locked="0"/>
    </xf>
    <xf numFmtId="1" fontId="5" fillId="2" borderId="14" xfId="3" applyNumberFormat="1" applyFont="1" applyFill="1" applyBorder="1" applyAlignment="1">
      <alignment horizontal="right"/>
    </xf>
    <xf numFmtId="1" fontId="5" fillId="2" borderId="13" xfId="3" applyNumberFormat="1" applyFont="1" applyFill="1" applyBorder="1" applyAlignment="1">
      <alignment horizontal="right"/>
    </xf>
    <xf numFmtId="0" fontId="7" fillId="0" borderId="9" xfId="2" applyFont="1" applyBorder="1" applyAlignment="1">
      <alignment horizontal="justify" vertical="center" wrapText="1"/>
    </xf>
    <xf numFmtId="0" fontId="7" fillId="0" borderId="11" xfId="2" applyFont="1" applyBorder="1" applyAlignment="1">
      <alignment horizontal="justify" vertical="center" wrapText="1"/>
    </xf>
    <xf numFmtId="0" fontId="3" fillId="0" borderId="5" xfId="2" applyFont="1" applyBorder="1" applyAlignment="1">
      <alignment vertical="center" wrapText="1"/>
    </xf>
    <xf numFmtId="0" fontId="0" fillId="0" borderId="0" xfId="0" applyBorder="1"/>
    <xf numFmtId="0" fontId="3" fillId="0" borderId="15" xfId="2" applyFont="1" applyBorder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3" fillId="0" borderId="16" xfId="2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17" xfId="2" applyFont="1" applyBorder="1" applyAlignment="1">
      <alignment horizontal="center" vertical="center" wrapText="1"/>
    </xf>
    <xf numFmtId="0" fontId="3" fillId="0" borderId="18" xfId="2" applyFont="1" applyBorder="1" applyAlignment="1">
      <alignment vertical="center" wrapText="1"/>
    </xf>
    <xf numFmtId="37" fontId="2" fillId="3" borderId="12" xfId="1" applyNumberFormat="1" applyFont="1" applyFill="1" applyBorder="1" applyAlignment="1" applyProtection="1">
      <alignment horizontal="center" vertical="center"/>
    </xf>
    <xf numFmtId="37" fontId="2" fillId="3" borderId="12" xfId="1" applyNumberFormat="1" applyFont="1" applyFill="1" applyBorder="1" applyAlignment="1" applyProtection="1">
      <alignment horizontal="center" vertical="center" wrapText="1"/>
    </xf>
    <xf numFmtId="37" fontId="15" fillId="3" borderId="12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9" fillId="0" borderId="0" xfId="12"/>
    <xf numFmtId="0" fontId="16" fillId="0" borderId="0" xfId="7" applyFont="1" applyProtection="1">
      <protection locked="0"/>
    </xf>
    <xf numFmtId="44" fontId="16" fillId="0" borderId="0" xfId="15" applyNumberFormat="1" applyFont="1" applyFill="1" applyBorder="1" applyAlignment="1" applyProtection="1">
      <protection locked="0"/>
    </xf>
    <xf numFmtId="0" fontId="16" fillId="0" borderId="0" xfId="7" applyFont="1" applyAlignment="1" applyProtection="1">
      <alignment horizontal="center"/>
      <protection locked="0"/>
    </xf>
    <xf numFmtId="1" fontId="16" fillId="0" borderId="0" xfId="7" applyNumberFormat="1" applyFont="1" applyAlignment="1" applyProtection="1">
      <alignment horizontal="center"/>
      <protection locked="0"/>
    </xf>
    <xf numFmtId="164" fontId="16" fillId="0" borderId="0" xfId="7" applyNumberFormat="1" applyFont="1" applyAlignment="1" applyProtection="1">
      <alignment horizontal="center"/>
      <protection locked="0"/>
    </xf>
    <xf numFmtId="37" fontId="2" fillId="3" borderId="1" xfId="1" applyNumberFormat="1" applyFont="1" applyFill="1" applyBorder="1" applyAlignment="1" applyProtection="1">
      <alignment horizontal="center"/>
    </xf>
    <xf numFmtId="37" fontId="2" fillId="3" borderId="2" xfId="1" applyNumberFormat="1" applyFont="1" applyFill="1" applyBorder="1" applyAlignment="1" applyProtection="1">
      <alignment horizontal="center"/>
    </xf>
    <xf numFmtId="37" fontId="2" fillId="3" borderId="3" xfId="1" applyNumberFormat="1" applyFont="1" applyFill="1" applyBorder="1" applyAlignment="1" applyProtection="1">
      <alignment horizontal="center"/>
    </xf>
    <xf numFmtId="37" fontId="2" fillId="3" borderId="4" xfId="1" applyNumberFormat="1" applyFont="1" applyFill="1" applyBorder="1" applyAlignment="1" applyProtection="1">
      <alignment horizontal="center"/>
    </xf>
    <xf numFmtId="37" fontId="2" fillId="3" borderId="0" xfId="1" applyNumberFormat="1" applyFont="1" applyFill="1" applyBorder="1" applyAlignment="1" applyProtection="1">
      <alignment horizont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/>
    </xf>
    <xf numFmtId="37" fontId="2" fillId="3" borderId="7" xfId="1" applyNumberFormat="1" applyFont="1" applyFill="1" applyBorder="1" applyAlignment="1" applyProtection="1">
      <alignment horizontal="center"/>
    </xf>
    <xf numFmtId="37" fontId="2" fillId="3" borderId="8" xfId="1" applyNumberFormat="1" applyFont="1" applyFill="1" applyBorder="1" applyAlignment="1" applyProtection="1">
      <alignment horizontal="center"/>
    </xf>
    <xf numFmtId="37" fontId="2" fillId="3" borderId="1" xfId="1" applyNumberFormat="1" applyFont="1" applyFill="1" applyBorder="1" applyAlignment="1" applyProtection="1">
      <alignment horizontal="center" vertical="center" wrapText="1"/>
    </xf>
    <xf numFmtId="37" fontId="2" fillId="3" borderId="3" xfId="1" applyNumberFormat="1" applyFont="1" applyFill="1" applyBorder="1" applyAlignment="1" applyProtection="1">
      <alignment horizontal="center" vertical="center"/>
    </xf>
    <xf numFmtId="37" fontId="2" fillId="3" borderId="4" xfId="1" applyNumberFormat="1" applyFont="1" applyFill="1" applyBorder="1" applyAlignment="1" applyProtection="1">
      <alignment horizontal="center" vertical="center"/>
    </xf>
    <xf numFmtId="37" fontId="2" fillId="3" borderId="5" xfId="1" applyNumberFormat="1" applyFont="1" applyFill="1" applyBorder="1" applyAlignment="1" applyProtection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9" xfId="1" applyNumberFormat="1" applyFont="1" applyFill="1" applyBorder="1" applyAlignment="1" applyProtection="1">
      <alignment horizontal="center"/>
    </xf>
    <xf numFmtId="37" fontId="2" fillId="3" borderId="10" xfId="1" applyNumberFormat="1" applyFont="1" applyFill="1" applyBorder="1" applyAlignment="1" applyProtection="1">
      <alignment horizontal="center"/>
    </xf>
    <xf numFmtId="37" fontId="2" fillId="3" borderId="11" xfId="1" applyNumberFormat="1" applyFont="1" applyFill="1" applyBorder="1" applyAlignment="1" applyProtection="1">
      <alignment horizontal="center"/>
    </xf>
    <xf numFmtId="37" fontId="2" fillId="3" borderId="12" xfId="1" applyNumberFormat="1" applyFont="1" applyFill="1" applyBorder="1" applyAlignment="1" applyProtection="1">
      <alignment horizontal="center" vertical="center" wrapText="1"/>
    </xf>
    <xf numFmtId="0" fontId="8" fillId="0" borderId="4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 wrapText="1"/>
    </xf>
    <xf numFmtId="165" fontId="6" fillId="2" borderId="14" xfId="3" applyNumberFormat="1" applyFont="1" applyFill="1" applyBorder="1" applyAlignment="1">
      <alignment horizontal="right"/>
    </xf>
    <xf numFmtId="165" fontId="5" fillId="2" borderId="14" xfId="3" applyNumberFormat="1" applyFont="1" applyFill="1" applyBorder="1" applyAlignment="1" applyProtection="1">
      <alignment horizontal="right"/>
      <protection locked="0"/>
    </xf>
    <xf numFmtId="165" fontId="5" fillId="2" borderId="14" xfId="3" applyNumberFormat="1" applyFont="1" applyFill="1" applyBorder="1" applyAlignment="1">
      <alignment horizontal="right"/>
    </xf>
    <xf numFmtId="0" fontId="5" fillId="2" borderId="14" xfId="3" applyNumberFormat="1" applyFont="1" applyFill="1" applyBorder="1" applyAlignment="1" applyProtection="1">
      <alignment horizontal="right"/>
      <protection locked="0"/>
    </xf>
    <xf numFmtId="0" fontId="6" fillId="2" borderId="14" xfId="3" applyNumberFormat="1" applyFont="1" applyFill="1" applyBorder="1" applyAlignment="1">
      <alignment horizontal="right"/>
    </xf>
    <xf numFmtId="0" fontId="5" fillId="2" borderId="14" xfId="3" applyNumberFormat="1" applyFont="1" applyFill="1" applyBorder="1" applyAlignment="1">
      <alignment horizontal="right"/>
    </xf>
    <xf numFmtId="166" fontId="5" fillId="4" borderId="14" xfId="3" applyNumberFormat="1" applyFont="1" applyFill="1" applyBorder="1" applyAlignment="1" applyProtection="1">
      <alignment horizontal="right"/>
      <protection locked="0"/>
    </xf>
    <xf numFmtId="166" fontId="5" fillId="4" borderId="13" xfId="3" applyNumberFormat="1" applyFont="1" applyFill="1" applyBorder="1" applyAlignment="1" applyProtection="1">
      <alignment horizontal="right"/>
      <protection locked="0"/>
    </xf>
    <xf numFmtId="165" fontId="5" fillId="2" borderId="13" xfId="21" applyNumberFormat="1" applyFont="1" applyFill="1" applyBorder="1" applyAlignment="1">
      <alignment horizontal="right"/>
    </xf>
  </cellXfs>
  <cellStyles count="22">
    <cellStyle name="Millares 2 2" xfId="15" xr:uid="{00000000-0005-0000-0000-000000000000}"/>
    <cellStyle name="Millares 2 3" xfId="3" xr:uid="{00000000-0005-0000-0000-000001000000}"/>
    <cellStyle name="Millares 5" xfId="1" xr:uid="{00000000-0005-0000-0000-000002000000}"/>
    <cellStyle name="Moneda" xfId="21" builtinId="4"/>
    <cellStyle name="Moneda 2 2" xfId="9" xr:uid="{00000000-0005-0000-0000-000003000000}"/>
    <cellStyle name="Normal" xfId="0" builtinId="0"/>
    <cellStyle name="Normal 10" xfId="2" xr:uid="{00000000-0005-0000-0000-000005000000}"/>
    <cellStyle name="Normal 15" xfId="6" xr:uid="{00000000-0005-0000-0000-000006000000}"/>
    <cellStyle name="Normal 2" xfId="11" xr:uid="{00000000-0005-0000-0000-000007000000}"/>
    <cellStyle name="Normal 2 2" xfId="7" xr:uid="{00000000-0005-0000-0000-000008000000}"/>
    <cellStyle name="Normal 3" xfId="12" xr:uid="{00000000-0005-0000-0000-000009000000}"/>
    <cellStyle name="Normal 3 2" xfId="17" xr:uid="{00000000-0005-0000-0000-00000A000000}"/>
    <cellStyle name="Normal 4" xfId="13" xr:uid="{00000000-0005-0000-0000-00000B000000}"/>
    <cellStyle name="Normal 6 3 2 2" xfId="16" xr:uid="{00000000-0005-0000-0000-00000C000000}"/>
    <cellStyle name="Normal 6 4" xfId="5" xr:uid="{00000000-0005-0000-0000-00000D000000}"/>
    <cellStyle name="Normal 6 4 2" xfId="18" xr:uid="{00000000-0005-0000-0000-00000E000000}"/>
    <cellStyle name="Normal 7 2" xfId="8" xr:uid="{00000000-0005-0000-0000-00000F000000}"/>
    <cellStyle name="Normal 7 2 2" xfId="19" xr:uid="{00000000-0005-0000-0000-000010000000}"/>
    <cellStyle name="Normal 7 3 2" xfId="14" xr:uid="{00000000-0005-0000-0000-000011000000}"/>
    <cellStyle name="Normal 7 4" xfId="20" xr:uid="{00000000-0005-0000-0000-000012000000}"/>
    <cellStyle name="Normal 9 3" xfId="4" xr:uid="{00000000-0005-0000-0000-000013000000}"/>
    <cellStyle name="Porcentual 2" xfId="1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789464</xdr:colOff>
      <xdr:row>82</xdr:row>
      <xdr:rowOff>38102</xdr:rowOff>
    </xdr:from>
    <xdr:to>
      <xdr:col>7</xdr:col>
      <xdr:colOff>304799</xdr:colOff>
      <xdr:row>87</xdr:row>
      <xdr:rowOff>180976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209CE498-42F6-44B6-AD2B-5ED4A1ED4D52}"/>
            </a:ext>
          </a:extLst>
        </xdr:cNvPr>
        <xdr:cNvSpPr txBox="1">
          <a:spLocks noChangeArrowheads="1"/>
        </xdr:cNvSpPr>
      </xdr:nvSpPr>
      <xdr:spPr bwMode="auto">
        <a:xfrm>
          <a:off x="4628039" y="18497552"/>
          <a:ext cx="2048985" cy="1057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100" b="1" i="0">
              <a:effectLst/>
              <a:latin typeface="+mn-lt"/>
              <a:ea typeface="+mn-ea"/>
              <a:cs typeface="+mn-cs"/>
            </a:rPr>
            <a:t>Aprobó</a:t>
          </a:r>
          <a:endParaRPr lang="es-MX" sz="1100">
            <a:effectLst/>
            <a:latin typeface="+mn-lt"/>
          </a:endParaRP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</a:t>
          </a:r>
        </a:p>
        <a:p>
          <a:pPr algn="ctr"/>
          <a:r>
            <a:rPr lang="es-MX" sz="1100">
              <a:effectLst/>
              <a:latin typeface="+mn-lt"/>
              <a:ea typeface="+mn-ea"/>
              <a:cs typeface="+mn-cs"/>
            </a:rPr>
            <a:t>Dra.</a:t>
          </a:r>
          <a:r>
            <a:rPr lang="es-MX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effectLst/>
              <a:latin typeface="+mn-lt"/>
              <a:ea typeface="+mn-ea"/>
              <a:cs typeface="+mn-cs"/>
            </a:rPr>
            <a:t>Martha Elena Arce García</a:t>
          </a:r>
          <a:endParaRPr lang="es-MX" sz="1100">
            <a:effectLst/>
            <a:latin typeface="+mn-lt"/>
          </a:endParaRPr>
        </a:p>
        <a:p>
          <a:pPr algn="ctr"/>
          <a:r>
            <a:rPr lang="es-MX" sz="1100">
              <a:effectLst/>
              <a:latin typeface="+mn-lt"/>
              <a:ea typeface="+mn-ea"/>
              <a:cs typeface="+mn-cs"/>
            </a:rPr>
            <a:t>Magistrada</a:t>
          </a:r>
          <a:r>
            <a:rPr lang="es-MX" sz="1100" baseline="0">
              <a:effectLst/>
              <a:latin typeface="+mn-lt"/>
              <a:ea typeface="+mn-ea"/>
              <a:cs typeface="+mn-cs"/>
            </a:rPr>
            <a:t> Presidente</a:t>
          </a:r>
          <a:endParaRPr lang="es-MX" sz="1100">
            <a:effectLst/>
            <a:latin typeface="+mn-lt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1592136</xdr:colOff>
      <xdr:row>82</xdr:row>
      <xdr:rowOff>38100</xdr:rowOff>
    </xdr:from>
    <xdr:to>
      <xdr:col>4</xdr:col>
      <xdr:colOff>514350</xdr:colOff>
      <xdr:row>88</xdr:row>
      <xdr:rowOff>142875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C4C78CF-DC17-4B0F-A282-320634085C4A}"/>
            </a:ext>
          </a:extLst>
        </xdr:cNvPr>
        <xdr:cNvSpPr txBox="1">
          <a:spLocks noChangeArrowheads="1"/>
        </xdr:cNvSpPr>
      </xdr:nvSpPr>
      <xdr:spPr bwMode="auto">
        <a:xfrm>
          <a:off x="2182686" y="18497550"/>
          <a:ext cx="2170239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100" b="1" i="0">
              <a:effectLst/>
              <a:latin typeface="+mn-lt"/>
              <a:ea typeface="+mn-ea"/>
              <a:cs typeface="+mn-cs"/>
            </a:rPr>
            <a:t>Revisó</a:t>
          </a:r>
          <a:endParaRPr lang="es-MX" sz="1100">
            <a:effectLst/>
            <a:latin typeface="+mn-lt"/>
          </a:endParaRP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Arial"/>
            </a:rPr>
            <a:t>_____________________________</a:t>
          </a:r>
        </a:p>
        <a:p>
          <a:pPr algn="ctr"/>
          <a:r>
            <a:rPr lang="es-MX" sz="1100">
              <a:effectLst/>
              <a:latin typeface="+mn-lt"/>
              <a:ea typeface="+mn-ea"/>
              <a:cs typeface="+mn-cs"/>
            </a:rPr>
            <a:t>Mtra. Olga Lidia</a:t>
          </a:r>
          <a:r>
            <a:rPr lang="es-MX" sz="1100" baseline="0">
              <a:effectLst/>
              <a:latin typeface="+mn-lt"/>
              <a:ea typeface="+mn-ea"/>
              <a:cs typeface="+mn-cs"/>
            </a:rPr>
            <a:t> García Teodoro</a:t>
          </a:r>
          <a:endParaRPr lang="es-MX" sz="1100">
            <a:effectLst/>
            <a:latin typeface="+mn-lt"/>
          </a:endParaRPr>
        </a:p>
        <a:p>
          <a:pPr algn="ctr"/>
          <a:r>
            <a:rPr lang="es-MX" sz="1100" baseline="0">
              <a:effectLst/>
              <a:latin typeface="+mn-lt"/>
              <a:ea typeface="+mn-ea"/>
              <a:cs typeface="+mn-cs"/>
            </a:rPr>
            <a:t>Directora Administrativa</a:t>
          </a:r>
          <a:endParaRPr lang="es-MX" sz="1100">
            <a:effectLst/>
            <a:latin typeface="+mn-lt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81</xdr:row>
      <xdr:rowOff>142875</xdr:rowOff>
    </xdr:from>
    <xdr:to>
      <xdr:col>2</xdr:col>
      <xdr:colOff>1386840</xdr:colOff>
      <xdr:row>89</xdr:row>
      <xdr:rowOff>9525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F2FEBBF8-9B8D-4B9F-A094-57065EC69F1F}"/>
            </a:ext>
          </a:extLst>
        </xdr:cNvPr>
        <xdr:cNvSpPr txBox="1">
          <a:spLocks noChangeArrowheads="1"/>
        </xdr:cNvSpPr>
      </xdr:nvSpPr>
      <xdr:spPr bwMode="auto">
        <a:xfrm>
          <a:off x="0" y="18411825"/>
          <a:ext cx="1977390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Arial"/>
            </a:rPr>
            <a:t>Elaboró</a:t>
          </a: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</a:p>
        <a:p>
          <a:pPr algn="ctr" rtl="1">
            <a:defRPr sz="1000"/>
          </a:pPr>
          <a:r>
            <a:rPr lang="es-MX" sz="1100" b="0" i="0" strike="noStrike">
              <a:solidFill>
                <a:srgbClr val="000000"/>
              </a:solidFill>
              <a:latin typeface="+mn-lt"/>
              <a:cs typeface="Arial"/>
            </a:rPr>
            <a:t>L.C. Ana</a:t>
          </a:r>
          <a:r>
            <a:rPr lang="es-MX" sz="1100" b="0" i="0" strike="noStrike" baseline="0">
              <a:solidFill>
                <a:srgbClr val="000000"/>
              </a:solidFill>
              <a:latin typeface="+mn-lt"/>
              <a:cs typeface="Arial"/>
            </a:rPr>
            <a:t> Isabel Alcaraz Espino</a:t>
          </a:r>
        </a:p>
        <a:p>
          <a:pPr algn="ctr" rtl="1">
            <a:defRPr sz="1000"/>
          </a:pPr>
          <a:r>
            <a:rPr lang="es-MX" sz="1100" b="0" i="0" strike="noStrike" baseline="0">
              <a:solidFill>
                <a:srgbClr val="000000"/>
              </a:solidFill>
              <a:latin typeface="+mn-lt"/>
              <a:cs typeface="Arial"/>
            </a:rPr>
            <a:t>Jefa de departamento de Recursos Humanos y Financieros </a:t>
          </a:r>
          <a:endParaRPr lang="es-MX" sz="1100" b="0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7</xdr:col>
      <xdr:colOff>575310</xdr:colOff>
      <xdr:row>82</xdr:row>
      <xdr:rowOff>17145</xdr:rowOff>
    </xdr:from>
    <xdr:to>
      <xdr:col>9</xdr:col>
      <xdr:colOff>47625</xdr:colOff>
      <xdr:row>87</xdr:row>
      <xdr:rowOff>171450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B2A722E7-A93D-4DDC-85EE-6BF767AE392D}"/>
            </a:ext>
          </a:extLst>
        </xdr:cNvPr>
        <xdr:cNvSpPr txBox="1">
          <a:spLocks noChangeArrowheads="1"/>
        </xdr:cNvSpPr>
      </xdr:nvSpPr>
      <xdr:spPr bwMode="auto">
        <a:xfrm>
          <a:off x="6947535" y="18476595"/>
          <a:ext cx="1024890" cy="1068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Contralor</a:t>
          </a:r>
          <a:r>
            <a:rPr lang="es-MX" sz="900" b="0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1"/>
  <sheetViews>
    <sheetView showGridLines="0" tabSelected="1" workbookViewId="0">
      <pane xSplit="1" ySplit="8" topLeftCell="B72" activePane="bottomRight" state="frozen"/>
      <selection pane="topRight" activeCell="B1" sqref="B1"/>
      <selection pane="bottomLeft" activeCell="A9" sqref="A9"/>
      <selection pane="bottomRight" activeCell="E95" sqref="E95"/>
    </sheetView>
  </sheetViews>
  <sheetFormatPr baseColWidth="10" defaultRowHeight="15" x14ac:dyDescent="0.25"/>
  <cols>
    <col min="1" max="1" width="3.42578125" customWidth="1"/>
    <col min="2" max="2" width="5.42578125" customWidth="1"/>
    <col min="3" max="3" width="37.140625" customWidth="1"/>
    <col min="4" max="4" width="12.28515625" customWidth="1"/>
    <col min="5" max="5" width="14.42578125" customWidth="1"/>
    <col min="6" max="6" width="12" customWidth="1"/>
    <col min="7" max="7" width="12.42578125" customWidth="1"/>
    <col min="8" max="8" width="11.85546875" customWidth="1"/>
    <col min="9" max="9" width="13.28515625" customWidth="1"/>
  </cols>
  <sheetData>
    <row r="1" spans="2:9" x14ac:dyDescent="0.25">
      <c r="I1" s="15" t="s">
        <v>85</v>
      </c>
    </row>
    <row r="2" spans="2:9" x14ac:dyDescent="0.25">
      <c r="B2" s="28" t="s">
        <v>87</v>
      </c>
      <c r="C2" s="29"/>
      <c r="D2" s="29"/>
      <c r="E2" s="29"/>
      <c r="F2" s="29"/>
      <c r="G2" s="29"/>
      <c r="H2" s="29"/>
      <c r="I2" s="30"/>
    </row>
    <row r="3" spans="2:9" x14ac:dyDescent="0.25">
      <c r="B3" s="31" t="s">
        <v>2</v>
      </c>
      <c r="C3" s="32"/>
      <c r="D3" s="32"/>
      <c r="E3" s="32"/>
      <c r="F3" s="32"/>
      <c r="G3" s="32"/>
      <c r="H3" s="32"/>
      <c r="I3" s="33"/>
    </row>
    <row r="4" spans="2:9" x14ac:dyDescent="0.25">
      <c r="B4" s="31" t="s">
        <v>3</v>
      </c>
      <c r="C4" s="32"/>
      <c r="D4" s="32"/>
      <c r="E4" s="32"/>
      <c r="F4" s="32"/>
      <c r="G4" s="32"/>
      <c r="H4" s="32"/>
      <c r="I4" s="33"/>
    </row>
    <row r="5" spans="2:9" x14ac:dyDescent="0.25">
      <c r="B5" s="34" t="s">
        <v>86</v>
      </c>
      <c r="C5" s="35"/>
      <c r="D5" s="35"/>
      <c r="E5" s="35"/>
      <c r="F5" s="35"/>
      <c r="G5" s="35"/>
      <c r="H5" s="35"/>
      <c r="I5" s="36"/>
    </row>
    <row r="6" spans="2:9" x14ac:dyDescent="0.25">
      <c r="B6" s="37" t="s">
        <v>4</v>
      </c>
      <c r="C6" s="38"/>
      <c r="D6" s="43" t="s">
        <v>5</v>
      </c>
      <c r="E6" s="44"/>
      <c r="F6" s="44"/>
      <c r="G6" s="44"/>
      <c r="H6" s="45"/>
      <c r="I6" s="46" t="s">
        <v>6</v>
      </c>
    </row>
    <row r="7" spans="2:9" ht="24" x14ac:dyDescent="0.25">
      <c r="B7" s="39"/>
      <c r="C7" s="40"/>
      <c r="D7" s="18" t="s">
        <v>7</v>
      </c>
      <c r="E7" s="19" t="s">
        <v>8</v>
      </c>
      <c r="F7" s="18" t="s">
        <v>0</v>
      </c>
      <c r="G7" s="18" t="s">
        <v>1</v>
      </c>
      <c r="H7" s="18" t="s">
        <v>9</v>
      </c>
      <c r="I7" s="46"/>
    </row>
    <row r="8" spans="2:9" x14ac:dyDescent="0.25">
      <c r="B8" s="41"/>
      <c r="C8" s="42"/>
      <c r="D8" s="20">
        <v>1</v>
      </c>
      <c r="E8" s="20">
        <v>2</v>
      </c>
      <c r="F8" s="20" t="s">
        <v>10</v>
      </c>
      <c r="G8" s="20">
        <v>4</v>
      </c>
      <c r="H8" s="20">
        <v>5</v>
      </c>
      <c r="I8" s="20" t="s">
        <v>11</v>
      </c>
    </row>
    <row r="9" spans="2:9" ht="13.5" customHeight="1" x14ac:dyDescent="0.25">
      <c r="B9" s="47" t="s">
        <v>12</v>
      </c>
      <c r="C9" s="48"/>
      <c r="D9" s="49">
        <f t="shared" ref="D9:I9" si="0">SUM(D10:D16)</f>
        <v>89595626.549999997</v>
      </c>
      <c r="E9" s="49">
        <f t="shared" si="0"/>
        <v>9096590.2200000007</v>
      </c>
      <c r="F9" s="49">
        <f t="shared" si="0"/>
        <v>98692216.769999996</v>
      </c>
      <c r="G9" s="49">
        <f t="shared" si="0"/>
        <v>95470938.049999997</v>
      </c>
      <c r="H9" s="49">
        <f t="shared" si="0"/>
        <v>95385552.939999983</v>
      </c>
      <c r="I9" s="49">
        <f t="shared" si="0"/>
        <v>3221278.7199999895</v>
      </c>
    </row>
    <row r="10" spans="2:9" ht="25.5" customHeight="1" x14ac:dyDescent="0.25">
      <c r="B10" s="2"/>
      <c r="C10" s="3" t="s">
        <v>13</v>
      </c>
      <c r="D10" s="50">
        <v>19142806.489999998</v>
      </c>
      <c r="E10" s="50">
        <v>816000</v>
      </c>
      <c r="F10" s="51">
        <f t="shared" ref="F10:F16" si="1">D10+E10</f>
        <v>19958806.489999998</v>
      </c>
      <c r="G10" s="50">
        <v>19567507.050000001</v>
      </c>
      <c r="H10" s="50">
        <v>19567507.050000001</v>
      </c>
      <c r="I10" s="51">
        <f t="shared" ref="I10:I16" si="2">F10-G10</f>
        <v>391299.43999999762</v>
      </c>
    </row>
    <row r="11" spans="2:9" ht="25.5" customHeight="1" x14ac:dyDescent="0.25">
      <c r="B11" s="2"/>
      <c r="C11" s="3" t="s">
        <v>14</v>
      </c>
      <c r="D11" s="4">
        <v>0</v>
      </c>
      <c r="E11" s="4">
        <v>0</v>
      </c>
      <c r="F11" s="5">
        <f t="shared" si="1"/>
        <v>0</v>
      </c>
      <c r="G11" s="4">
        <v>0</v>
      </c>
      <c r="H11" s="4">
        <v>0</v>
      </c>
      <c r="I11" s="5">
        <f t="shared" si="2"/>
        <v>0</v>
      </c>
    </row>
    <row r="12" spans="2:9" ht="16.5" customHeight="1" x14ac:dyDescent="0.25">
      <c r="B12" s="2"/>
      <c r="C12" s="3" t="s">
        <v>15</v>
      </c>
      <c r="D12" s="50">
        <v>36802630.659999996</v>
      </c>
      <c r="E12" s="50">
        <v>4063613.37</v>
      </c>
      <c r="F12" s="51">
        <f t="shared" si="1"/>
        <v>40866244.029999994</v>
      </c>
      <c r="G12" s="50">
        <v>40330846.810000002</v>
      </c>
      <c r="H12" s="50">
        <v>40245461.700000003</v>
      </c>
      <c r="I12" s="51">
        <f t="shared" si="2"/>
        <v>535397.21999999136</v>
      </c>
    </row>
    <row r="13" spans="2:9" ht="12.75" customHeight="1" x14ac:dyDescent="0.25">
      <c r="B13" s="2"/>
      <c r="C13" s="3" t="s">
        <v>16</v>
      </c>
      <c r="D13" s="50">
        <v>5850431.1600000001</v>
      </c>
      <c r="E13" s="50">
        <v>91035</v>
      </c>
      <c r="F13" s="51">
        <f t="shared" si="1"/>
        <v>5941466.1600000001</v>
      </c>
      <c r="G13" s="50">
        <v>5756033.6900000004</v>
      </c>
      <c r="H13" s="50">
        <v>5756033.6900000004</v>
      </c>
      <c r="I13" s="51">
        <f t="shared" si="2"/>
        <v>185432.46999999974</v>
      </c>
    </row>
    <row r="14" spans="2:9" ht="13.5" customHeight="1" x14ac:dyDescent="0.25">
      <c r="B14" s="2"/>
      <c r="C14" s="3" t="s">
        <v>17</v>
      </c>
      <c r="D14" s="50">
        <v>23271437.449999999</v>
      </c>
      <c r="E14" s="50">
        <v>5835089.2999999998</v>
      </c>
      <c r="F14" s="51">
        <f t="shared" si="1"/>
        <v>29106526.75</v>
      </c>
      <c r="G14" s="50">
        <v>28109900.289999999</v>
      </c>
      <c r="H14" s="50">
        <v>28109900.289999999</v>
      </c>
      <c r="I14" s="51">
        <f t="shared" si="2"/>
        <v>996626.46000000089</v>
      </c>
    </row>
    <row r="15" spans="2:9" x14ac:dyDescent="0.25">
      <c r="B15" s="2"/>
      <c r="C15" s="3" t="s">
        <v>18</v>
      </c>
      <c r="D15" s="50">
        <v>2062978.7</v>
      </c>
      <c r="E15" s="50">
        <v>-1716028.45</v>
      </c>
      <c r="F15" s="51">
        <f t="shared" si="1"/>
        <v>346950.25</v>
      </c>
      <c r="G15" s="52">
        <v>0</v>
      </c>
      <c r="H15" s="52">
        <v>0</v>
      </c>
      <c r="I15" s="51">
        <f t="shared" si="2"/>
        <v>346950.25</v>
      </c>
    </row>
    <row r="16" spans="2:9" ht="13.5" customHeight="1" x14ac:dyDescent="0.25">
      <c r="B16" s="2"/>
      <c r="C16" s="3" t="s">
        <v>19</v>
      </c>
      <c r="D16" s="50">
        <v>2465342.09</v>
      </c>
      <c r="E16" s="50">
        <v>6881</v>
      </c>
      <c r="F16" s="51">
        <f t="shared" si="1"/>
        <v>2472223.09</v>
      </c>
      <c r="G16" s="50">
        <v>1706650.21</v>
      </c>
      <c r="H16" s="50">
        <v>1706650.21</v>
      </c>
      <c r="I16" s="51">
        <f t="shared" si="2"/>
        <v>765572.87999999989</v>
      </c>
    </row>
    <row r="17" spans="2:9" x14ac:dyDescent="0.25">
      <c r="B17" s="47" t="s">
        <v>20</v>
      </c>
      <c r="C17" s="48"/>
      <c r="D17" s="49">
        <f t="shared" ref="D17:I17" si="3">SUM(D18:D26)</f>
        <v>1742550.06</v>
      </c>
      <c r="E17" s="53">
        <f t="shared" si="3"/>
        <v>0</v>
      </c>
      <c r="F17" s="49">
        <f t="shared" si="3"/>
        <v>1742550.06</v>
      </c>
      <c r="G17" s="49">
        <f t="shared" si="3"/>
        <v>1620523.23</v>
      </c>
      <c r="H17" s="49">
        <f t="shared" si="3"/>
        <v>1620523.23</v>
      </c>
      <c r="I17" s="49">
        <f t="shared" si="3"/>
        <v>122026.83000000012</v>
      </c>
    </row>
    <row r="18" spans="2:9" ht="25.5" customHeight="1" x14ac:dyDescent="0.25">
      <c r="B18" s="2"/>
      <c r="C18" s="3" t="s">
        <v>21</v>
      </c>
      <c r="D18" s="50">
        <v>801950.06</v>
      </c>
      <c r="E18" s="50">
        <v>-18513.71</v>
      </c>
      <c r="F18" s="51">
        <f t="shared" ref="F18:F26" si="4">D18+E18</f>
        <v>783436.35000000009</v>
      </c>
      <c r="G18" s="50">
        <v>779067.72</v>
      </c>
      <c r="H18" s="50">
        <v>779067.72</v>
      </c>
      <c r="I18" s="51">
        <f t="shared" ref="I18:I26" si="5">F18-G18</f>
        <v>4368.6300000001211</v>
      </c>
    </row>
    <row r="19" spans="2:9" ht="16.5" customHeight="1" x14ac:dyDescent="0.25">
      <c r="B19" s="2"/>
      <c r="C19" s="3" t="s">
        <v>22</v>
      </c>
      <c r="D19" s="50">
        <v>68400</v>
      </c>
      <c r="E19" s="50">
        <v>8110.83</v>
      </c>
      <c r="F19" s="51">
        <f t="shared" si="4"/>
        <v>76510.83</v>
      </c>
      <c r="G19" s="50">
        <v>76510.83</v>
      </c>
      <c r="H19" s="50">
        <v>76510.83</v>
      </c>
      <c r="I19" s="54">
        <f t="shared" si="5"/>
        <v>0</v>
      </c>
    </row>
    <row r="20" spans="2:9" ht="30" customHeight="1" x14ac:dyDescent="0.25">
      <c r="B20" s="2"/>
      <c r="C20" s="3" t="s">
        <v>23</v>
      </c>
      <c r="D20" s="52">
        <v>0</v>
      </c>
      <c r="E20" s="52">
        <v>0</v>
      </c>
      <c r="F20" s="54">
        <f t="shared" si="4"/>
        <v>0</v>
      </c>
      <c r="G20" s="52">
        <v>0</v>
      </c>
      <c r="H20" s="52">
        <v>0</v>
      </c>
      <c r="I20" s="54">
        <f t="shared" si="5"/>
        <v>0</v>
      </c>
    </row>
    <row r="21" spans="2:9" ht="28.5" customHeight="1" x14ac:dyDescent="0.25">
      <c r="B21" s="2"/>
      <c r="C21" s="3" t="s">
        <v>24</v>
      </c>
      <c r="D21" s="50">
        <v>245750</v>
      </c>
      <c r="E21" s="50">
        <v>-142559.88</v>
      </c>
      <c r="F21" s="51">
        <f t="shared" si="4"/>
        <v>103190.12</v>
      </c>
      <c r="G21" s="50">
        <v>100691.12</v>
      </c>
      <c r="H21" s="50">
        <v>100691.12</v>
      </c>
      <c r="I21" s="51">
        <f t="shared" si="5"/>
        <v>2499</v>
      </c>
    </row>
    <row r="22" spans="2:9" ht="25.5" customHeight="1" x14ac:dyDescent="0.25">
      <c r="B22" s="2"/>
      <c r="C22" s="3" t="s">
        <v>25</v>
      </c>
      <c r="D22" s="50">
        <v>9250</v>
      </c>
      <c r="E22" s="50">
        <v>8894.3700000000008</v>
      </c>
      <c r="F22" s="51">
        <f t="shared" si="4"/>
        <v>18144.370000000003</v>
      </c>
      <c r="G22" s="50">
        <v>18144.37</v>
      </c>
      <c r="H22" s="50">
        <v>18144.37</v>
      </c>
      <c r="I22" s="51">
        <f t="shared" si="5"/>
        <v>0</v>
      </c>
    </row>
    <row r="23" spans="2:9" ht="18" customHeight="1" x14ac:dyDescent="0.25">
      <c r="B23" s="2"/>
      <c r="C23" s="3" t="s">
        <v>26</v>
      </c>
      <c r="D23" s="50">
        <v>300000</v>
      </c>
      <c r="E23" s="50">
        <v>0</v>
      </c>
      <c r="F23" s="51">
        <f t="shared" si="4"/>
        <v>300000</v>
      </c>
      <c r="G23" s="50">
        <v>262717.06</v>
      </c>
      <c r="H23" s="50">
        <v>262717.06</v>
      </c>
      <c r="I23" s="51">
        <f t="shared" si="5"/>
        <v>37282.94</v>
      </c>
    </row>
    <row r="24" spans="2:9" ht="23.25" customHeight="1" x14ac:dyDescent="0.25">
      <c r="B24" s="2"/>
      <c r="C24" s="3" t="s">
        <v>27</v>
      </c>
      <c r="D24" s="50">
        <v>150000</v>
      </c>
      <c r="E24" s="50">
        <v>0</v>
      </c>
      <c r="F24" s="51">
        <f t="shared" si="4"/>
        <v>150000</v>
      </c>
      <c r="G24" s="50">
        <v>114717.61</v>
      </c>
      <c r="H24" s="50">
        <v>114717.61</v>
      </c>
      <c r="I24" s="51">
        <f t="shared" si="5"/>
        <v>35282.39</v>
      </c>
    </row>
    <row r="25" spans="2:9" ht="18" customHeight="1" x14ac:dyDescent="0.25">
      <c r="B25" s="2"/>
      <c r="C25" s="3" t="s">
        <v>28</v>
      </c>
      <c r="D25" s="4">
        <v>0</v>
      </c>
      <c r="E25" s="4">
        <v>0</v>
      </c>
      <c r="F25" s="5">
        <f t="shared" si="4"/>
        <v>0</v>
      </c>
      <c r="G25" s="4">
        <v>0</v>
      </c>
      <c r="H25" s="4">
        <v>0</v>
      </c>
      <c r="I25" s="5">
        <f t="shared" si="5"/>
        <v>0</v>
      </c>
    </row>
    <row r="26" spans="2:9" ht="24" customHeight="1" x14ac:dyDescent="0.25">
      <c r="B26" s="2"/>
      <c r="C26" s="3" t="s">
        <v>29</v>
      </c>
      <c r="D26" s="50">
        <v>167200</v>
      </c>
      <c r="E26" s="50">
        <v>144068.39000000001</v>
      </c>
      <c r="F26" s="51">
        <f t="shared" si="4"/>
        <v>311268.39</v>
      </c>
      <c r="G26" s="50">
        <v>268674.52</v>
      </c>
      <c r="H26" s="50">
        <v>268674.52</v>
      </c>
      <c r="I26" s="51">
        <f t="shared" si="5"/>
        <v>42593.869999999995</v>
      </c>
    </row>
    <row r="27" spans="2:9" x14ac:dyDescent="0.25">
      <c r="B27" s="47" t="s">
        <v>30</v>
      </c>
      <c r="C27" s="48"/>
      <c r="D27" s="49">
        <f t="shared" ref="D27:I27" si="6">SUM(D28:D36)</f>
        <v>8408723.3900000006</v>
      </c>
      <c r="E27" s="49">
        <f t="shared" si="6"/>
        <v>-312887.07</v>
      </c>
      <c r="F27" s="49">
        <f t="shared" si="6"/>
        <v>8095836.3200000003</v>
      </c>
      <c r="G27" s="49">
        <f t="shared" si="6"/>
        <v>6429474.2399999993</v>
      </c>
      <c r="H27" s="49">
        <f t="shared" si="6"/>
        <v>5708820.8300000001</v>
      </c>
      <c r="I27" s="49">
        <f t="shared" si="6"/>
        <v>1666362.08</v>
      </c>
    </row>
    <row r="28" spans="2:9" ht="15.75" customHeight="1" x14ac:dyDescent="0.25">
      <c r="B28" s="2"/>
      <c r="C28" s="3" t="s">
        <v>31</v>
      </c>
      <c r="D28" s="50">
        <v>471108.34</v>
      </c>
      <c r="E28" s="50">
        <v>-7564.6</v>
      </c>
      <c r="F28" s="51">
        <f t="shared" ref="F28:F36" si="7">D28+E28</f>
        <v>463543.74000000005</v>
      </c>
      <c r="G28" s="50">
        <v>408978.91</v>
      </c>
      <c r="H28" s="50">
        <v>408978.91</v>
      </c>
      <c r="I28" s="51">
        <f t="shared" ref="I28:I36" si="8">F28-G28</f>
        <v>54564.830000000075</v>
      </c>
    </row>
    <row r="29" spans="2:9" ht="15" customHeight="1" x14ac:dyDescent="0.25">
      <c r="B29" s="2"/>
      <c r="C29" s="3" t="s">
        <v>32</v>
      </c>
      <c r="D29" s="50">
        <v>1208050</v>
      </c>
      <c r="E29" s="52">
        <v>0</v>
      </c>
      <c r="F29" s="51">
        <f t="shared" si="7"/>
        <v>1208050</v>
      </c>
      <c r="G29" s="50">
        <v>1202570.8899999999</v>
      </c>
      <c r="H29" s="50">
        <v>1202570.8899999999</v>
      </c>
      <c r="I29" s="51">
        <f t="shared" si="8"/>
        <v>5479.1100000001024</v>
      </c>
    </row>
    <row r="30" spans="2:9" ht="24" customHeight="1" x14ac:dyDescent="0.25">
      <c r="B30" s="2"/>
      <c r="C30" s="3" t="s">
        <v>33</v>
      </c>
      <c r="D30" s="50">
        <v>1578651.39</v>
      </c>
      <c r="E30" s="50">
        <v>-455517.39</v>
      </c>
      <c r="F30" s="51">
        <f t="shared" si="7"/>
        <v>1123134</v>
      </c>
      <c r="G30" s="50">
        <v>773312.01</v>
      </c>
      <c r="H30" s="50">
        <v>773312.01</v>
      </c>
      <c r="I30" s="51">
        <f t="shared" si="8"/>
        <v>349821.99</v>
      </c>
    </row>
    <row r="31" spans="2:9" ht="25.5" customHeight="1" x14ac:dyDescent="0.25">
      <c r="B31" s="2"/>
      <c r="C31" s="3" t="s">
        <v>34</v>
      </c>
      <c r="D31" s="50">
        <v>6000</v>
      </c>
      <c r="E31" s="50">
        <v>46799.360000000001</v>
      </c>
      <c r="F31" s="51">
        <f t="shared" si="7"/>
        <v>52799.360000000001</v>
      </c>
      <c r="G31" s="50">
        <v>45430.44</v>
      </c>
      <c r="H31" s="50">
        <v>45430.44</v>
      </c>
      <c r="I31" s="51">
        <f t="shared" si="8"/>
        <v>7368.9199999999983</v>
      </c>
    </row>
    <row r="32" spans="2:9" ht="26.25" customHeight="1" x14ac:dyDescent="0.25">
      <c r="B32" s="2"/>
      <c r="C32" s="3" t="s">
        <v>35</v>
      </c>
      <c r="D32" s="50">
        <v>707600.06</v>
      </c>
      <c r="E32" s="50">
        <v>340890.87</v>
      </c>
      <c r="F32" s="51">
        <f t="shared" si="7"/>
        <v>1048490.93</v>
      </c>
      <c r="G32" s="50">
        <v>899094.84</v>
      </c>
      <c r="H32" s="50">
        <v>823717.43</v>
      </c>
      <c r="I32" s="51">
        <f t="shared" si="8"/>
        <v>149396.09000000008</v>
      </c>
    </row>
    <row r="33" spans="1:12" ht="24" customHeight="1" x14ac:dyDescent="0.25">
      <c r="B33" s="2"/>
      <c r="C33" s="3" t="s">
        <v>36</v>
      </c>
      <c r="D33" s="50">
        <v>384880</v>
      </c>
      <c r="E33" s="50">
        <v>-194319.27</v>
      </c>
      <c r="F33" s="51">
        <f t="shared" si="7"/>
        <v>190560.73</v>
      </c>
      <c r="G33" s="50">
        <v>101670</v>
      </c>
      <c r="H33" s="50">
        <v>101670</v>
      </c>
      <c r="I33" s="51">
        <f t="shared" si="8"/>
        <v>88890.73000000001</v>
      </c>
    </row>
    <row r="34" spans="1:12" ht="16.5" customHeight="1" x14ac:dyDescent="0.25">
      <c r="B34" s="2"/>
      <c r="C34" s="3" t="s">
        <v>37</v>
      </c>
      <c r="D34" s="50">
        <v>873000</v>
      </c>
      <c r="E34" s="50">
        <v>-30220.13</v>
      </c>
      <c r="F34" s="51">
        <f t="shared" si="7"/>
        <v>842779.87</v>
      </c>
      <c r="G34" s="50">
        <v>337663.42</v>
      </c>
      <c r="H34" s="50">
        <v>337663.42</v>
      </c>
      <c r="I34" s="51">
        <f t="shared" si="8"/>
        <v>505116.45</v>
      </c>
    </row>
    <row r="35" spans="1:12" ht="15" customHeight="1" x14ac:dyDescent="0.25">
      <c r="B35" s="2"/>
      <c r="C35" s="3" t="s">
        <v>38</v>
      </c>
      <c r="D35" s="50">
        <v>60000</v>
      </c>
      <c r="E35" s="52">
        <v>0</v>
      </c>
      <c r="F35" s="51">
        <f t="shared" si="7"/>
        <v>60000</v>
      </c>
      <c r="G35" s="50">
        <v>36671.040000000001</v>
      </c>
      <c r="H35" s="50">
        <v>36671.040000000001</v>
      </c>
      <c r="I35" s="51">
        <f t="shared" si="8"/>
        <v>23328.959999999999</v>
      </c>
    </row>
    <row r="36" spans="1:12" ht="15" customHeight="1" x14ac:dyDescent="0.25">
      <c r="B36" s="2"/>
      <c r="C36" s="3" t="s">
        <v>39</v>
      </c>
      <c r="D36" s="50">
        <v>3119433.6</v>
      </c>
      <c r="E36" s="50">
        <v>-12955.91</v>
      </c>
      <c r="F36" s="51">
        <f t="shared" si="7"/>
        <v>3106477.69</v>
      </c>
      <c r="G36" s="50">
        <v>2624082.69</v>
      </c>
      <c r="H36" s="50">
        <v>1978806.69</v>
      </c>
      <c r="I36" s="51">
        <f t="shared" si="8"/>
        <v>482395</v>
      </c>
    </row>
    <row r="37" spans="1:12" ht="24" customHeight="1" x14ac:dyDescent="0.25">
      <c r="B37" s="47" t="s">
        <v>40</v>
      </c>
      <c r="C37" s="48"/>
      <c r="D37" s="1">
        <f t="shared" ref="D37:I37" si="9">SUM(D38:D46)</f>
        <v>0</v>
      </c>
      <c r="E37" s="1">
        <f t="shared" si="9"/>
        <v>0</v>
      </c>
      <c r="F37" s="1">
        <f t="shared" si="9"/>
        <v>0</v>
      </c>
      <c r="G37" s="1">
        <f t="shared" si="9"/>
        <v>0</v>
      </c>
      <c r="H37" s="1">
        <f t="shared" si="9"/>
        <v>0</v>
      </c>
      <c r="I37" s="1">
        <f t="shared" si="9"/>
        <v>0</v>
      </c>
    </row>
    <row r="38" spans="1:12" ht="27.75" customHeight="1" x14ac:dyDescent="0.25">
      <c r="B38" s="2"/>
      <c r="C38" s="3" t="s">
        <v>41</v>
      </c>
      <c r="D38" s="4">
        <v>0</v>
      </c>
      <c r="E38" s="4">
        <v>0</v>
      </c>
      <c r="F38" s="5">
        <f t="shared" ref="F38:F46" si="10">D38+E38</f>
        <v>0</v>
      </c>
      <c r="G38" s="4">
        <v>0</v>
      </c>
      <c r="H38" s="4">
        <v>0</v>
      </c>
      <c r="I38" s="5">
        <f t="shared" ref="I38:I46" si="11">F38-G38</f>
        <v>0</v>
      </c>
    </row>
    <row r="39" spans="1:12" ht="14.25" customHeight="1" x14ac:dyDescent="0.25">
      <c r="B39" s="2"/>
      <c r="C39" s="3" t="s">
        <v>42</v>
      </c>
      <c r="D39" s="4">
        <v>0</v>
      </c>
      <c r="E39" s="4">
        <v>0</v>
      </c>
      <c r="F39" s="5">
        <f t="shared" si="10"/>
        <v>0</v>
      </c>
      <c r="G39" s="4">
        <v>0</v>
      </c>
      <c r="H39" s="4">
        <v>0</v>
      </c>
      <c r="I39" s="5">
        <f t="shared" si="11"/>
        <v>0</v>
      </c>
    </row>
    <row r="40" spans="1:12" ht="15.75" customHeight="1" x14ac:dyDescent="0.25">
      <c r="B40" s="2"/>
      <c r="C40" s="3" t="s">
        <v>43</v>
      </c>
      <c r="D40" s="4">
        <v>0</v>
      </c>
      <c r="E40" s="4">
        <v>0</v>
      </c>
      <c r="F40" s="5">
        <f t="shared" si="10"/>
        <v>0</v>
      </c>
      <c r="G40" s="4">
        <v>0</v>
      </c>
      <c r="H40" s="4">
        <v>0</v>
      </c>
      <c r="I40" s="5">
        <f t="shared" si="11"/>
        <v>0</v>
      </c>
    </row>
    <row r="41" spans="1:12" ht="14.25" customHeight="1" x14ac:dyDescent="0.25">
      <c r="B41" s="2"/>
      <c r="C41" s="3" t="s">
        <v>44</v>
      </c>
      <c r="D41" s="4">
        <v>0</v>
      </c>
      <c r="E41" s="4">
        <v>0</v>
      </c>
      <c r="F41" s="5">
        <f t="shared" si="10"/>
        <v>0</v>
      </c>
      <c r="G41" s="4">
        <v>0</v>
      </c>
      <c r="H41" s="4">
        <v>0</v>
      </c>
      <c r="I41" s="5">
        <f t="shared" si="11"/>
        <v>0</v>
      </c>
    </row>
    <row r="42" spans="1:12" ht="16.5" customHeight="1" x14ac:dyDescent="0.25">
      <c r="B42" s="2"/>
      <c r="C42" s="3" t="s">
        <v>45</v>
      </c>
      <c r="D42" s="4">
        <v>0</v>
      </c>
      <c r="E42" s="4">
        <v>0</v>
      </c>
      <c r="F42" s="5">
        <f t="shared" si="10"/>
        <v>0</v>
      </c>
      <c r="G42" s="4">
        <v>0</v>
      </c>
      <c r="H42" s="4">
        <v>0</v>
      </c>
      <c r="I42" s="5">
        <f t="shared" si="11"/>
        <v>0</v>
      </c>
    </row>
    <row r="43" spans="1:12" ht="25.5" customHeight="1" x14ac:dyDescent="0.25">
      <c r="B43" s="2"/>
      <c r="C43" s="3" t="s">
        <v>46</v>
      </c>
      <c r="D43" s="4">
        <v>0</v>
      </c>
      <c r="E43" s="4">
        <v>0</v>
      </c>
      <c r="F43" s="5">
        <f t="shared" si="10"/>
        <v>0</v>
      </c>
      <c r="G43" s="4">
        <v>0</v>
      </c>
      <c r="H43" s="4">
        <v>0</v>
      </c>
      <c r="I43" s="5">
        <f t="shared" si="11"/>
        <v>0</v>
      </c>
      <c r="L43" s="10"/>
    </row>
    <row r="44" spans="1:12" ht="15" customHeight="1" x14ac:dyDescent="0.25">
      <c r="B44" s="2"/>
      <c r="C44" s="3" t="s">
        <v>47</v>
      </c>
      <c r="D44" s="4">
        <v>0</v>
      </c>
      <c r="E44" s="4">
        <v>0</v>
      </c>
      <c r="F44" s="5">
        <f t="shared" si="10"/>
        <v>0</v>
      </c>
      <c r="G44" s="4">
        <v>0</v>
      </c>
      <c r="H44" s="4">
        <v>0</v>
      </c>
      <c r="I44" s="5">
        <f t="shared" si="11"/>
        <v>0</v>
      </c>
    </row>
    <row r="45" spans="1:12" x14ac:dyDescent="0.25">
      <c r="A45" s="13"/>
      <c r="B45" s="2"/>
      <c r="C45" s="9" t="s">
        <v>48</v>
      </c>
      <c r="D45" s="4">
        <v>0</v>
      </c>
      <c r="E45" s="4">
        <v>0</v>
      </c>
      <c r="F45" s="5">
        <f t="shared" si="10"/>
        <v>0</v>
      </c>
      <c r="G45" s="4">
        <v>0</v>
      </c>
      <c r="H45" s="4">
        <v>0</v>
      </c>
      <c r="I45" s="5">
        <f t="shared" si="11"/>
        <v>0</v>
      </c>
      <c r="J45" s="12"/>
    </row>
    <row r="46" spans="1:12" ht="15" customHeight="1" x14ac:dyDescent="0.25">
      <c r="B46" s="2"/>
      <c r="C46" s="9" t="s">
        <v>49</v>
      </c>
      <c r="D46" s="4">
        <v>0</v>
      </c>
      <c r="E46" s="4">
        <v>0</v>
      </c>
      <c r="F46" s="5">
        <f t="shared" si="10"/>
        <v>0</v>
      </c>
      <c r="G46" s="4">
        <v>0</v>
      </c>
      <c r="H46" s="4">
        <v>0</v>
      </c>
      <c r="I46" s="5">
        <f t="shared" si="11"/>
        <v>0</v>
      </c>
    </row>
    <row r="47" spans="1:12" x14ac:dyDescent="0.25">
      <c r="B47" s="47" t="s">
        <v>50</v>
      </c>
      <c r="C47" s="48"/>
      <c r="D47" s="49">
        <f t="shared" ref="D47:I47" si="12">SUM(D48:D56)</f>
        <v>1150000</v>
      </c>
      <c r="E47" s="49">
        <f t="shared" si="12"/>
        <v>0</v>
      </c>
      <c r="F47" s="49">
        <f t="shared" si="12"/>
        <v>1150000</v>
      </c>
      <c r="G47" s="49">
        <f t="shared" si="12"/>
        <v>1130583.29</v>
      </c>
      <c r="H47" s="49">
        <f t="shared" si="12"/>
        <v>1130583.29</v>
      </c>
      <c r="I47" s="49">
        <f t="shared" si="12"/>
        <v>19416.709999999963</v>
      </c>
    </row>
    <row r="48" spans="1:12" ht="15" customHeight="1" x14ac:dyDescent="0.25">
      <c r="B48" s="2"/>
      <c r="C48" s="3" t="s">
        <v>51</v>
      </c>
      <c r="D48" s="50">
        <v>300000</v>
      </c>
      <c r="E48" s="50">
        <v>448510</v>
      </c>
      <c r="F48" s="51">
        <f t="shared" ref="F48:F56" si="13">D48+E48</f>
        <v>748510</v>
      </c>
      <c r="G48" s="50">
        <v>729093.29</v>
      </c>
      <c r="H48" s="50">
        <v>729093.29</v>
      </c>
      <c r="I48" s="51">
        <f t="shared" ref="I48:I56" si="14">F48-G48</f>
        <v>19416.709999999963</v>
      </c>
    </row>
    <row r="49" spans="2:15" ht="15" customHeight="1" x14ac:dyDescent="0.25">
      <c r="B49" s="2"/>
      <c r="C49" s="9" t="s">
        <v>52</v>
      </c>
      <c r="D49" s="50">
        <v>60000</v>
      </c>
      <c r="E49" s="50">
        <v>-60000</v>
      </c>
      <c r="F49" s="54">
        <f t="shared" si="13"/>
        <v>0</v>
      </c>
      <c r="G49" s="52">
        <v>0</v>
      </c>
      <c r="H49" s="52">
        <v>0</v>
      </c>
      <c r="I49" s="54">
        <f t="shared" si="14"/>
        <v>0</v>
      </c>
      <c r="O49" s="10"/>
    </row>
    <row r="50" spans="2:15" ht="15.75" customHeight="1" x14ac:dyDescent="0.25">
      <c r="B50" s="2"/>
      <c r="C50" s="9" t="s">
        <v>53</v>
      </c>
      <c r="D50" s="52">
        <v>0</v>
      </c>
      <c r="E50" s="52">
        <v>0</v>
      </c>
      <c r="F50" s="54">
        <f t="shared" si="13"/>
        <v>0</v>
      </c>
      <c r="G50" s="52">
        <v>0</v>
      </c>
      <c r="H50" s="52">
        <v>0</v>
      </c>
      <c r="I50" s="54">
        <f t="shared" si="14"/>
        <v>0</v>
      </c>
      <c r="L50" s="10"/>
    </row>
    <row r="51" spans="2:15" ht="15" customHeight="1" x14ac:dyDescent="0.25">
      <c r="B51" s="2"/>
      <c r="C51" s="3" t="s">
        <v>54</v>
      </c>
      <c r="D51" s="52">
        <v>0</v>
      </c>
      <c r="E51" s="50">
        <v>401490</v>
      </c>
      <c r="F51" s="51">
        <f t="shared" si="13"/>
        <v>401490</v>
      </c>
      <c r="G51" s="50">
        <v>401490</v>
      </c>
      <c r="H51" s="50">
        <v>401490</v>
      </c>
      <c r="I51" s="54">
        <f t="shared" si="14"/>
        <v>0</v>
      </c>
    </row>
    <row r="52" spans="2:15" ht="18" customHeight="1" x14ac:dyDescent="0.25">
      <c r="B52" s="2"/>
      <c r="C52" s="3" t="s">
        <v>55</v>
      </c>
      <c r="D52" s="52">
        <v>0</v>
      </c>
      <c r="E52" s="52">
        <v>0</v>
      </c>
      <c r="F52" s="54">
        <f t="shared" si="13"/>
        <v>0</v>
      </c>
      <c r="G52" s="52">
        <v>0</v>
      </c>
      <c r="H52" s="52">
        <v>0</v>
      </c>
      <c r="I52" s="54">
        <f t="shared" si="14"/>
        <v>0</v>
      </c>
    </row>
    <row r="53" spans="2:15" ht="15" customHeight="1" x14ac:dyDescent="0.25">
      <c r="B53" s="16"/>
      <c r="C53" s="17" t="s">
        <v>56</v>
      </c>
      <c r="D53" s="50">
        <v>250000</v>
      </c>
      <c r="E53" s="50">
        <v>-250000</v>
      </c>
      <c r="F53" s="54">
        <f t="shared" si="13"/>
        <v>0</v>
      </c>
      <c r="G53" s="52">
        <v>0</v>
      </c>
      <c r="H53" s="52">
        <v>0</v>
      </c>
      <c r="I53" s="54">
        <f t="shared" si="14"/>
        <v>0</v>
      </c>
    </row>
    <row r="54" spans="2:15" ht="15" customHeight="1" x14ac:dyDescent="0.25">
      <c r="B54" s="14"/>
      <c r="C54" s="11" t="s">
        <v>57</v>
      </c>
      <c r="D54" s="52">
        <v>0</v>
      </c>
      <c r="E54" s="52">
        <v>0</v>
      </c>
      <c r="F54" s="54">
        <f t="shared" si="13"/>
        <v>0</v>
      </c>
      <c r="G54" s="52">
        <v>0</v>
      </c>
      <c r="H54" s="52">
        <v>0</v>
      </c>
      <c r="I54" s="54">
        <f t="shared" si="14"/>
        <v>0</v>
      </c>
    </row>
    <row r="55" spans="2:15" ht="15" customHeight="1" x14ac:dyDescent="0.25">
      <c r="B55" s="2"/>
      <c r="C55" s="3" t="s">
        <v>58</v>
      </c>
      <c r="D55" s="52">
        <v>0</v>
      </c>
      <c r="E55" s="52">
        <v>0</v>
      </c>
      <c r="F55" s="54">
        <f t="shared" si="13"/>
        <v>0</v>
      </c>
      <c r="G55" s="52">
        <v>0</v>
      </c>
      <c r="H55" s="52">
        <v>0</v>
      </c>
      <c r="I55" s="54">
        <f t="shared" si="14"/>
        <v>0</v>
      </c>
    </row>
    <row r="56" spans="2:15" x14ac:dyDescent="0.25">
      <c r="B56" s="2"/>
      <c r="C56" s="3" t="s">
        <v>59</v>
      </c>
      <c r="D56" s="50">
        <v>540000</v>
      </c>
      <c r="E56" s="50">
        <v>-540000</v>
      </c>
      <c r="F56" s="54">
        <f t="shared" si="13"/>
        <v>0</v>
      </c>
      <c r="G56" s="52">
        <v>0</v>
      </c>
      <c r="H56" s="52">
        <v>0</v>
      </c>
      <c r="I56" s="54">
        <f t="shared" si="14"/>
        <v>0</v>
      </c>
    </row>
    <row r="57" spans="2:15" x14ac:dyDescent="0.25">
      <c r="B57" s="47" t="s">
        <v>60</v>
      </c>
      <c r="C57" s="48"/>
      <c r="D57" s="53">
        <f t="shared" ref="D57:I57" si="15">SUM(D58:D60)</f>
        <v>0</v>
      </c>
      <c r="E57" s="49">
        <f t="shared" si="15"/>
        <v>5230065.0599999996</v>
      </c>
      <c r="F57" s="49">
        <f t="shared" si="15"/>
        <v>5230065.0599999996</v>
      </c>
      <c r="G57" s="49">
        <f t="shared" si="15"/>
        <v>4840716.33</v>
      </c>
      <c r="H57" s="49">
        <f t="shared" si="15"/>
        <v>4840716.33</v>
      </c>
      <c r="I57" s="49">
        <f t="shared" si="15"/>
        <v>389348.72999999952</v>
      </c>
    </row>
    <row r="58" spans="2:15" ht="15.75" customHeight="1" x14ac:dyDescent="0.25">
      <c r="B58" s="2"/>
      <c r="C58" s="3" t="s">
        <v>61</v>
      </c>
      <c r="D58" s="52">
        <v>0</v>
      </c>
      <c r="E58" s="52">
        <v>0</v>
      </c>
      <c r="F58" s="54">
        <f>D58+E58</f>
        <v>0</v>
      </c>
      <c r="G58" s="52">
        <v>0</v>
      </c>
      <c r="H58" s="52">
        <v>0</v>
      </c>
      <c r="I58" s="54">
        <f>F58-G58</f>
        <v>0</v>
      </c>
    </row>
    <row r="59" spans="2:15" ht="15" customHeight="1" x14ac:dyDescent="0.25">
      <c r="B59" s="2"/>
      <c r="C59" s="3" t="s">
        <v>62</v>
      </c>
      <c r="D59" s="52">
        <v>0</v>
      </c>
      <c r="E59" s="50">
        <v>5230065.0599999996</v>
      </c>
      <c r="F59" s="51">
        <f>D59+E59</f>
        <v>5230065.0599999996</v>
      </c>
      <c r="G59" s="50">
        <v>4840716.33</v>
      </c>
      <c r="H59" s="50">
        <v>4840716.33</v>
      </c>
      <c r="I59" s="51">
        <f>F59-G59</f>
        <v>389348.72999999952</v>
      </c>
    </row>
    <row r="60" spans="2:15" ht="15" customHeight="1" x14ac:dyDescent="0.25">
      <c r="B60" s="2"/>
      <c r="C60" s="3" t="s">
        <v>63</v>
      </c>
      <c r="D60" s="4">
        <v>0</v>
      </c>
      <c r="E60" s="4">
        <v>0</v>
      </c>
      <c r="F60" s="5">
        <f>D60+E60</f>
        <v>0</v>
      </c>
      <c r="G60" s="4">
        <v>0</v>
      </c>
      <c r="H60" s="4">
        <v>0</v>
      </c>
      <c r="I60" s="5">
        <f>F60-G60</f>
        <v>0</v>
      </c>
    </row>
    <row r="61" spans="2:15" x14ac:dyDescent="0.25">
      <c r="B61" s="47" t="s">
        <v>64</v>
      </c>
      <c r="C61" s="48"/>
      <c r="D61" s="1">
        <f t="shared" ref="D61:I61" si="16">SUM(D62:D68)</f>
        <v>0</v>
      </c>
      <c r="E61" s="1">
        <f t="shared" si="16"/>
        <v>0</v>
      </c>
      <c r="F61" s="1">
        <f t="shared" si="16"/>
        <v>0</v>
      </c>
      <c r="G61" s="1">
        <f t="shared" si="16"/>
        <v>0</v>
      </c>
      <c r="H61" s="1">
        <f t="shared" si="16"/>
        <v>0</v>
      </c>
      <c r="I61" s="1">
        <f t="shared" si="16"/>
        <v>0</v>
      </c>
    </row>
    <row r="62" spans="2:15" ht="25.5" customHeight="1" x14ac:dyDescent="0.25">
      <c r="B62" s="2"/>
      <c r="C62" s="3" t="s">
        <v>65</v>
      </c>
      <c r="D62" s="55">
        <v>0</v>
      </c>
      <c r="E62" s="55">
        <v>0</v>
      </c>
      <c r="F62" s="5">
        <f t="shared" ref="F62:F68" si="17">D62+E62</f>
        <v>0</v>
      </c>
      <c r="G62" s="55">
        <v>0</v>
      </c>
      <c r="H62" s="55">
        <v>0</v>
      </c>
      <c r="I62" s="5">
        <f t="shared" ref="I62:I68" si="18">F62-G62</f>
        <v>0</v>
      </c>
    </row>
    <row r="63" spans="2:15" ht="15.75" customHeight="1" x14ac:dyDescent="0.25">
      <c r="B63" s="2"/>
      <c r="C63" s="3" t="s">
        <v>66</v>
      </c>
      <c r="D63" s="55">
        <v>0</v>
      </c>
      <c r="E63" s="55">
        <v>0</v>
      </c>
      <c r="F63" s="5">
        <f t="shared" si="17"/>
        <v>0</v>
      </c>
      <c r="G63" s="55">
        <v>0</v>
      </c>
      <c r="H63" s="55">
        <v>0</v>
      </c>
      <c r="I63" s="5">
        <f t="shared" si="18"/>
        <v>0</v>
      </c>
    </row>
    <row r="64" spans="2:15" ht="15.75" customHeight="1" x14ac:dyDescent="0.25">
      <c r="B64" s="2"/>
      <c r="C64" s="3" t="s">
        <v>67</v>
      </c>
      <c r="D64" s="55">
        <v>0</v>
      </c>
      <c r="E64" s="55">
        <v>0</v>
      </c>
      <c r="F64" s="5">
        <f t="shared" si="17"/>
        <v>0</v>
      </c>
      <c r="G64" s="55">
        <v>0</v>
      </c>
      <c r="H64" s="55">
        <v>0</v>
      </c>
      <c r="I64" s="5">
        <f t="shared" si="18"/>
        <v>0</v>
      </c>
    </row>
    <row r="65" spans="2:9" ht="14.25" customHeight="1" x14ac:dyDescent="0.25">
      <c r="B65" s="2"/>
      <c r="C65" s="3" t="s">
        <v>68</v>
      </c>
      <c r="D65" s="55">
        <v>0</v>
      </c>
      <c r="E65" s="55">
        <v>0</v>
      </c>
      <c r="F65" s="5">
        <f t="shared" si="17"/>
        <v>0</v>
      </c>
      <c r="G65" s="55">
        <v>0</v>
      </c>
      <c r="H65" s="55">
        <v>0</v>
      </c>
      <c r="I65" s="5">
        <f t="shared" si="18"/>
        <v>0</v>
      </c>
    </row>
    <row r="66" spans="2:9" ht="25.5" customHeight="1" x14ac:dyDescent="0.25">
      <c r="B66" s="2"/>
      <c r="C66" s="3" t="s">
        <v>69</v>
      </c>
      <c r="D66" s="55">
        <v>0</v>
      </c>
      <c r="E66" s="55">
        <v>0</v>
      </c>
      <c r="F66" s="5">
        <f t="shared" si="17"/>
        <v>0</v>
      </c>
      <c r="G66" s="55">
        <v>0</v>
      </c>
      <c r="H66" s="55">
        <v>0</v>
      </c>
      <c r="I66" s="5">
        <f t="shared" si="18"/>
        <v>0</v>
      </c>
    </row>
    <row r="67" spans="2:9" ht="15.75" customHeight="1" x14ac:dyDescent="0.25">
      <c r="B67" s="2"/>
      <c r="C67" s="3" t="s">
        <v>70</v>
      </c>
      <c r="D67" s="55">
        <v>0</v>
      </c>
      <c r="E67" s="55">
        <v>0</v>
      </c>
      <c r="F67" s="5">
        <f t="shared" si="17"/>
        <v>0</v>
      </c>
      <c r="G67" s="55">
        <v>0</v>
      </c>
      <c r="H67" s="55">
        <v>0</v>
      </c>
      <c r="I67" s="5">
        <f t="shared" si="18"/>
        <v>0</v>
      </c>
    </row>
    <row r="68" spans="2:9" ht="27" customHeight="1" x14ac:dyDescent="0.25">
      <c r="B68" s="2"/>
      <c r="C68" s="3" t="s">
        <v>71</v>
      </c>
      <c r="D68" s="55">
        <v>0</v>
      </c>
      <c r="E68" s="55">
        <v>0</v>
      </c>
      <c r="F68" s="5">
        <f t="shared" si="17"/>
        <v>0</v>
      </c>
      <c r="G68" s="55">
        <v>0</v>
      </c>
      <c r="H68" s="55">
        <v>0</v>
      </c>
      <c r="I68" s="5">
        <f t="shared" si="18"/>
        <v>0</v>
      </c>
    </row>
    <row r="69" spans="2:9" x14ac:dyDescent="0.25">
      <c r="B69" s="47" t="s">
        <v>72</v>
      </c>
      <c r="C69" s="48"/>
      <c r="D69" s="1">
        <f t="shared" ref="D69:I69" si="19">SUM(D70:D72)</f>
        <v>0</v>
      </c>
      <c r="E69" s="1">
        <f t="shared" si="19"/>
        <v>0</v>
      </c>
      <c r="F69" s="1">
        <f t="shared" si="19"/>
        <v>0</v>
      </c>
      <c r="G69" s="1">
        <f t="shared" si="19"/>
        <v>0</v>
      </c>
      <c r="H69" s="1">
        <f t="shared" si="19"/>
        <v>0</v>
      </c>
      <c r="I69" s="1">
        <f t="shared" si="19"/>
        <v>0</v>
      </c>
    </row>
    <row r="70" spans="2:9" ht="12.75" customHeight="1" x14ac:dyDescent="0.25">
      <c r="B70" s="2"/>
      <c r="C70" s="3" t="s">
        <v>73</v>
      </c>
      <c r="D70" s="55">
        <v>0</v>
      </c>
      <c r="E70" s="55">
        <v>0</v>
      </c>
      <c r="F70" s="5">
        <f>D70+E70</f>
        <v>0</v>
      </c>
      <c r="G70" s="55">
        <v>0</v>
      </c>
      <c r="H70" s="55">
        <v>0</v>
      </c>
      <c r="I70" s="5">
        <f>F70-G70</f>
        <v>0</v>
      </c>
    </row>
    <row r="71" spans="2:9" x14ac:dyDescent="0.25">
      <c r="B71" s="2"/>
      <c r="C71" s="3" t="s">
        <v>74</v>
      </c>
      <c r="D71" s="55">
        <v>0</v>
      </c>
      <c r="E71" s="55">
        <v>0</v>
      </c>
      <c r="F71" s="5">
        <f>D71+E71</f>
        <v>0</v>
      </c>
      <c r="G71" s="55">
        <v>0</v>
      </c>
      <c r="H71" s="55">
        <v>0</v>
      </c>
      <c r="I71" s="5">
        <f>F71-G71</f>
        <v>0</v>
      </c>
    </row>
    <row r="72" spans="2:9" x14ac:dyDescent="0.25">
      <c r="B72" s="2"/>
      <c r="C72" s="3" t="s">
        <v>75</v>
      </c>
      <c r="D72" s="55">
        <v>0</v>
      </c>
      <c r="E72" s="55">
        <v>0</v>
      </c>
      <c r="F72" s="5">
        <f>D72+E72</f>
        <v>0</v>
      </c>
      <c r="G72" s="55">
        <v>0</v>
      </c>
      <c r="H72" s="55">
        <v>0</v>
      </c>
      <c r="I72" s="5">
        <f>F72-G72</f>
        <v>0</v>
      </c>
    </row>
    <row r="73" spans="2:9" x14ac:dyDescent="0.25">
      <c r="B73" s="47" t="s">
        <v>76</v>
      </c>
      <c r="C73" s="48"/>
      <c r="D73" s="1">
        <f t="shared" ref="D73:I73" si="20">SUM(D74:D80)</f>
        <v>0</v>
      </c>
      <c r="E73" s="1">
        <f t="shared" si="20"/>
        <v>0</v>
      </c>
      <c r="F73" s="1">
        <f t="shared" si="20"/>
        <v>0</v>
      </c>
      <c r="G73" s="1">
        <f t="shared" si="20"/>
        <v>0</v>
      </c>
      <c r="H73" s="1">
        <f t="shared" si="20"/>
        <v>0</v>
      </c>
      <c r="I73" s="1">
        <f t="shared" si="20"/>
        <v>0</v>
      </c>
    </row>
    <row r="74" spans="2:9" ht="15.75" customHeight="1" x14ac:dyDescent="0.25">
      <c r="B74" s="2"/>
      <c r="C74" s="3" t="s">
        <v>77</v>
      </c>
      <c r="D74" s="55">
        <v>0</v>
      </c>
      <c r="E74" s="55">
        <v>0</v>
      </c>
      <c r="F74" s="5">
        <f t="shared" ref="F74:F80" si="21">D74+E74</f>
        <v>0</v>
      </c>
      <c r="G74" s="55">
        <v>0</v>
      </c>
      <c r="H74" s="55">
        <v>0</v>
      </c>
      <c r="I74" s="5">
        <f t="shared" ref="I74:I80" si="22">F74-G74</f>
        <v>0</v>
      </c>
    </row>
    <row r="75" spans="2:9" ht="15.75" customHeight="1" x14ac:dyDescent="0.25">
      <c r="B75" s="2"/>
      <c r="C75" s="3" t="s">
        <v>78</v>
      </c>
      <c r="D75" s="55">
        <v>0</v>
      </c>
      <c r="E75" s="55">
        <v>0</v>
      </c>
      <c r="F75" s="5">
        <f t="shared" si="21"/>
        <v>0</v>
      </c>
      <c r="G75" s="55">
        <v>0</v>
      </c>
      <c r="H75" s="55">
        <v>0</v>
      </c>
      <c r="I75" s="5">
        <f t="shared" si="22"/>
        <v>0</v>
      </c>
    </row>
    <row r="76" spans="2:9" ht="15.75" customHeight="1" x14ac:dyDescent="0.25">
      <c r="B76" s="2"/>
      <c r="C76" s="3" t="s">
        <v>79</v>
      </c>
      <c r="D76" s="55">
        <v>0</v>
      </c>
      <c r="E76" s="55">
        <v>0</v>
      </c>
      <c r="F76" s="5">
        <f t="shared" si="21"/>
        <v>0</v>
      </c>
      <c r="G76" s="55">
        <v>0</v>
      </c>
      <c r="H76" s="55">
        <v>0</v>
      </c>
      <c r="I76" s="5">
        <f t="shared" si="22"/>
        <v>0</v>
      </c>
    </row>
    <row r="77" spans="2:9" ht="15.75" customHeight="1" x14ac:dyDescent="0.25">
      <c r="B77" s="2"/>
      <c r="C77" s="3" t="s">
        <v>80</v>
      </c>
      <c r="D77" s="55">
        <v>0</v>
      </c>
      <c r="E77" s="55">
        <v>0</v>
      </c>
      <c r="F77" s="5">
        <f t="shared" si="21"/>
        <v>0</v>
      </c>
      <c r="G77" s="55">
        <v>0</v>
      </c>
      <c r="H77" s="55">
        <v>0</v>
      </c>
      <c r="I77" s="5">
        <f t="shared" si="22"/>
        <v>0</v>
      </c>
    </row>
    <row r="78" spans="2:9" ht="15.75" customHeight="1" x14ac:dyDescent="0.25">
      <c r="B78" s="2"/>
      <c r="C78" s="3" t="s">
        <v>81</v>
      </c>
      <c r="D78" s="55">
        <v>0</v>
      </c>
      <c r="E78" s="55">
        <v>0</v>
      </c>
      <c r="F78" s="5">
        <f t="shared" si="21"/>
        <v>0</v>
      </c>
      <c r="G78" s="55">
        <v>0</v>
      </c>
      <c r="H78" s="55">
        <v>0</v>
      </c>
      <c r="I78" s="5">
        <f t="shared" si="22"/>
        <v>0</v>
      </c>
    </row>
    <row r="79" spans="2:9" x14ac:dyDescent="0.25">
      <c r="B79" s="2"/>
      <c r="C79" s="3" t="s">
        <v>82</v>
      </c>
      <c r="D79" s="55">
        <v>0</v>
      </c>
      <c r="E79" s="55">
        <v>0</v>
      </c>
      <c r="F79" s="5">
        <f t="shared" si="21"/>
        <v>0</v>
      </c>
      <c r="G79" s="55">
        <v>0</v>
      </c>
      <c r="H79" s="55">
        <v>0</v>
      </c>
      <c r="I79" s="5">
        <f t="shared" si="22"/>
        <v>0</v>
      </c>
    </row>
    <row r="80" spans="2:9" ht="24" x14ac:dyDescent="0.25">
      <c r="B80" s="2"/>
      <c r="C80" s="3" t="s">
        <v>83</v>
      </c>
      <c r="D80" s="56">
        <v>0</v>
      </c>
      <c r="E80" s="56">
        <v>0</v>
      </c>
      <c r="F80" s="6">
        <f t="shared" si="21"/>
        <v>0</v>
      </c>
      <c r="G80" s="56">
        <v>0</v>
      </c>
      <c r="H80" s="56">
        <v>0</v>
      </c>
      <c r="I80" s="6">
        <f t="shared" si="22"/>
        <v>0</v>
      </c>
    </row>
    <row r="81" spans="1:14" x14ac:dyDescent="0.25">
      <c r="B81" s="7"/>
      <c r="C81" s="8" t="s">
        <v>84</v>
      </c>
      <c r="D81" s="57">
        <f t="shared" ref="D81:I81" si="23">D9+D17+D27+D37+D47+D57+D61+D69+D73</f>
        <v>100896900</v>
      </c>
      <c r="E81" s="57">
        <f t="shared" si="23"/>
        <v>14013768.210000001</v>
      </c>
      <c r="F81" s="57">
        <f t="shared" si="23"/>
        <v>114910668.21000001</v>
      </c>
      <c r="G81" s="57">
        <f t="shared" si="23"/>
        <v>109492235.14</v>
      </c>
      <c r="H81" s="57">
        <f t="shared" si="23"/>
        <v>108686196.61999999</v>
      </c>
      <c r="I81" s="57">
        <f t="shared" si="23"/>
        <v>5418433.0699999891</v>
      </c>
    </row>
    <row r="83" spans="1:14" x14ac:dyDescent="0.25">
      <c r="G83" s="21"/>
    </row>
    <row r="84" spans="1:14" x14ac:dyDescent="0.25">
      <c r="B84" s="21"/>
      <c r="C84" s="21"/>
      <c r="D84" s="21"/>
      <c r="G84" s="21"/>
    </row>
    <row r="85" spans="1:14" x14ac:dyDescent="0.25">
      <c r="B85" s="21"/>
      <c r="C85" s="21"/>
      <c r="D85" s="21"/>
      <c r="G85" s="21"/>
    </row>
    <row r="87" spans="1:14" s="22" customFormat="1" ht="12" x14ac:dyDescent="0.2"/>
    <row r="88" spans="1:14" x14ac:dyDescent="0.25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5"/>
      <c r="L88" s="26"/>
      <c r="M88" s="27"/>
      <c r="N88" s="23"/>
    </row>
    <row r="89" spans="1:14" x14ac:dyDescent="0.25">
      <c r="A89" s="23"/>
      <c r="B89" s="24"/>
      <c r="C89" s="24"/>
      <c r="D89" s="24"/>
      <c r="E89" s="24"/>
      <c r="F89" s="24"/>
      <c r="G89" s="24"/>
      <c r="H89" s="24"/>
      <c r="I89" s="24"/>
      <c r="J89" s="24"/>
      <c r="K89" s="25"/>
      <c r="L89" s="26"/>
      <c r="M89" s="27"/>
      <c r="N89" s="23"/>
    </row>
    <row r="90" spans="1:14" x14ac:dyDescent="0.25">
      <c r="A90" s="23"/>
      <c r="B90" s="24"/>
      <c r="C90" s="24"/>
      <c r="D90" s="24"/>
      <c r="E90" s="24"/>
      <c r="F90" s="24"/>
      <c r="G90" s="24"/>
      <c r="H90" s="24"/>
      <c r="I90" s="24"/>
      <c r="J90" s="24"/>
      <c r="K90" s="25"/>
      <c r="L90" s="26"/>
      <c r="M90" s="27"/>
      <c r="N90" s="23"/>
    </row>
    <row r="91" spans="1:14" x14ac:dyDescent="0.25">
      <c r="A91" s="23"/>
      <c r="B91" s="24"/>
      <c r="C91" s="24"/>
      <c r="D91" s="24"/>
      <c r="E91" s="24"/>
      <c r="F91" s="24"/>
      <c r="G91" s="24"/>
      <c r="H91" s="24"/>
      <c r="I91" s="24"/>
      <c r="J91" s="24"/>
      <c r="K91" s="25"/>
      <c r="L91" s="26"/>
      <c r="M91" s="27"/>
      <c r="N91" s="23"/>
    </row>
  </sheetData>
  <mergeCells count="16"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  <mergeCell ref="B2:I2"/>
    <mergeCell ref="B3:I3"/>
    <mergeCell ref="B4:I4"/>
    <mergeCell ref="B5:I5"/>
    <mergeCell ref="B6:C8"/>
    <mergeCell ref="D6:H6"/>
    <mergeCell ref="I6:I7"/>
  </mergeCells>
  <printOptions horizontalCentered="1"/>
  <pageMargins left="0.31496062992125984" right="0.31496062992125984" top="0.35433070866141736" bottom="0.35433070866141736" header="0" footer="0"/>
  <pageSetup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IP-4</vt:lpstr>
      <vt:lpstr>'IP-4'!Títulos_a_imprimir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MAG_MARTHA</cp:lastModifiedBy>
  <cp:lastPrinted>2019-10-15T23:29:05Z</cp:lastPrinted>
  <dcterms:created xsi:type="dcterms:W3CDTF">2018-10-31T21:40:06Z</dcterms:created>
  <dcterms:modified xsi:type="dcterms:W3CDTF">2022-02-21T19:20:24Z</dcterms:modified>
</cp:coreProperties>
</file>