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5. LDF\"/>
    </mc:Choice>
  </mc:AlternateContent>
  <xr:revisionPtr revIDLastSave="0" documentId="13_ncr:1_{6BD2DD11-B399-48E8-AA23-ED1713F0E93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DF-1" sheetId="16" r:id="rId1"/>
  </sheets>
  <calcPr calcId="191029"/>
</workbook>
</file>

<file path=xl/calcChain.xml><?xml version="1.0" encoding="utf-8"?>
<calcChain xmlns="http://schemas.openxmlformats.org/spreadsheetml/2006/main">
  <c r="H60" i="16" l="1"/>
  <c r="D48" i="16"/>
  <c r="D32" i="16"/>
  <c r="D26" i="16"/>
  <c r="I20" i="16"/>
  <c r="H20" i="16"/>
  <c r="I24" i="16"/>
  <c r="H24" i="16"/>
  <c r="I28" i="16"/>
  <c r="H28" i="16"/>
  <c r="I32" i="16"/>
  <c r="H32" i="16"/>
  <c r="I43" i="16"/>
  <c r="H43" i="16"/>
  <c r="I39" i="16"/>
  <c r="H39" i="16"/>
  <c r="H10" i="16"/>
  <c r="I76" i="16"/>
  <c r="H76" i="16"/>
  <c r="I69" i="16"/>
  <c r="H69" i="16"/>
  <c r="H64" i="16"/>
  <c r="H80" i="16" s="1"/>
  <c r="I64" i="16"/>
  <c r="I80" i="16" s="1"/>
  <c r="I58" i="16"/>
  <c r="H58" i="16"/>
  <c r="I10" i="16"/>
  <c r="E61" i="16"/>
  <c r="D61" i="16"/>
  <c r="E42" i="16"/>
  <c r="D42" i="16"/>
  <c r="E32" i="16"/>
  <c r="E26" i="16"/>
  <c r="D18" i="16"/>
  <c r="D10" i="16"/>
  <c r="E18" i="16"/>
  <c r="E10" i="16"/>
  <c r="E48" i="16" s="1"/>
  <c r="E63" i="16" s="1"/>
  <c r="E41" i="16"/>
  <c r="E39" i="16" s="1"/>
  <c r="D41" i="16"/>
  <c r="D39" i="16" s="1"/>
  <c r="D63" i="16" l="1"/>
  <c r="H48" i="16"/>
  <c r="H82" i="16" s="1"/>
  <c r="I48" i="16"/>
  <c r="I60" i="16" s="1"/>
  <c r="I82" i="16" s="1"/>
</calcChain>
</file>

<file path=xl/sharedStrings.xml><?xml version="1.0" encoding="utf-8"?>
<sst xmlns="http://schemas.openxmlformats.org/spreadsheetml/2006/main" count="132" uniqueCount="129">
  <si>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</si>
  <si>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</si>
  <si>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</si>
  <si>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</si>
  <si>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</si>
  <si>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</si>
  <si>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</si>
  <si>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</si>
  <si>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</si>
  <si>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</si>
  <si>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</si>
  <si>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</si>
  <si>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</si>
  <si>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</si>
  <si>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</si>
  <si>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</si>
  <si>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</si>
  <si>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</si>
  <si>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</si>
  <si>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</si>
  <si>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</si>
  <si>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</si>
  <si>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</si>
  <si>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</si>
  <si>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</si>
  <si>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</si>
  <si>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</si>
  <si>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</si>
  <si>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</si>
  <si>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</si>
  <si>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</si>
  <si>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</si>
  <si>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</si>
  <si>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</si>
  <si>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</si>
  <si>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</si>
  <si>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</si>
  <si>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</si>
  <si>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</si>
  <si>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</si>
  <si>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</si>
  <si>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</si>
  <si>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</si>
  <si>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</si>
  <si>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</si>
  <si>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</si>
  <si>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</si>
  <si>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</si>
  <si>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</si>
  <si>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</si>
  <si>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</si>
  <si>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</si>
  <si>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</si>
  <si>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</si>
  <si>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</si>
  <si>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</si>
  <si>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</si>
  <si>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</si>
  <si>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</si>
  <si>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</si>
  <si>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</si>
  <si>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</si>
  <si>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</si>
  <si>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</si>
  <si>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</si>
  <si>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</si>
  <si>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</si>
  <si>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</si>
  <si>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</si>
  <si>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</si>
  <si>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</si>
  <si>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</si>
  <si>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</si>
  <si>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</si>
  <si>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</si>
  <si>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</si>
  <si>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</si>
  <si>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</si>
  <si>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</si>
  <si>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</si>
  <si>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</si>
  <si>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</si>
  <si>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</si>
  <si>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</si>
  <si>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</si>
  <si>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</si>
  <si>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</si>
  <si>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</si>
  <si>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</si>
  <si>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</si>
  <si>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</si>
  <si>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</si>
  <si>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</si>
  <si>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</si>
  <si>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</si>
  <si>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</si>
  <si>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</si>
  <si>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</si>
  <si>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</si>
  <si>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</si>
  <si>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</si>
  <si>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</si>
  <si>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</si>
  <si>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</si>
  <si>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</si>
  <si>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</si>
  <si>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</si>
  <si>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</si>
  <si>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</si>
  <si>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</si>
  <si>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</si>
  <si>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</si>
  <si>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</si>
  <si>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</si>
  <si>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</si>
  <si>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</si>
  <si>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</si>
  <si>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</si>
  <si>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</si>
  <si>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</si>
  <si>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r>
      <t xml:space="preserve">(b) Periodo de presentación: </t>
    </r>
    <r>
      <rPr>
        <sz val="9"/>
        <color theme="1"/>
        <rFont val="Arial"/>
        <family val="2"/>
      </rPr>
      <t>Este estado financiero se presenta a una fecha específica, comparando el trimestre actual contra el cierre del ejercicio anterior, así como de manera anual, en la Cuenta Pública. Ejemplo: Al 30 de junio de 2017 y al 31 de diciembre de 2017.</t>
    </r>
  </si>
  <si>
    <r>
      <t xml:space="preserve">c) Concepto: </t>
    </r>
    <r>
      <rPr>
        <sz val="9"/>
        <color theme="1"/>
        <rFont val="Arial"/>
        <family val="2"/>
      </rPr>
      <t>Muestra el nombre de los rubros a 3er. nivel y en algunos casos a 4o. nivel del Plan de Cuentas, agrupados en Activo, Pasivo y Hacienda Pública/Patrimonio.</t>
    </r>
  </si>
  <si>
    <r>
      <t xml:space="preserve">(d) 20XN: </t>
    </r>
    <r>
      <rPr>
        <sz val="9"/>
        <color theme="1"/>
        <rFont val="Arial"/>
        <family val="2"/>
      </rPr>
      <t>En esta columna se presentan los saldos a la fecha que se informa.</t>
    </r>
  </si>
  <si>
    <r>
      <t xml:space="preserve">(e) 31 de diciembre de 20XN-1: </t>
    </r>
    <r>
      <rPr>
        <sz val="9"/>
        <color theme="1"/>
        <rFont val="Arial"/>
        <family val="2"/>
      </rPr>
      <t>En esta columna se presentan los saldos al cierre del ejercicio anterior al que se informa.</t>
    </r>
  </si>
  <si>
    <t>Formato LDF-1</t>
  </si>
  <si>
    <t>TRIBUNAL DE JUSTICIA ADMINISTRATIVA DEL ESTADO DE GUERRERO</t>
  </si>
  <si>
    <t>Al 31 de diciembre de 2020 y al 30 de junio de 2021 (b)</t>
  </si>
  <si>
    <t>2021 (d)</t>
  </si>
  <si>
    <t>31 de diciembre de 2020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</si>
</sst>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0" fillId="0" borderId="4" xfId="0" applyBorder="1"/>
    <xf numFmtId="0" fontId="0" fillId="0" borderId="9" xfId="0" applyBorder="1"/>
    <xf numFmtId="0" fontId="4" fillId="0" borderId="9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0" fillId="0" borderId="6" xfId="0" applyBorder="1"/>
    <xf numFmtId="0" fontId="6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0" fillId="0" borderId="8" xfId="0" applyBorder="1"/>
    <xf numFmtId="0" fontId="6" fillId="0" borderId="10" xfId="0" applyFont="1" applyBorder="1" applyAlignment="1">
      <alignment horizontal="justify" vertical="center" wrapText="1"/>
    </xf>
    <xf numFmtId="44" fontId="2" fillId="0" borderId="17" xfId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0" fillId="0" borderId="3" xfId="0" applyBorder="1"/>
    <xf numFmtId="0" fontId="11" fillId="0" borderId="0" xfId="2"/>
    <xf numFmtId="0" fontId="11" fillId="0" borderId="0" xfId="2" applyAlignment="1">
      <alignment horizontal="center"/>
    </xf>
    <xf numFmtId="164" fontId="14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164" fontId="15" fillId="0" borderId="2" xfId="0" applyNumberFormat="1" applyFont="1" applyBorder="1" applyAlignment="1">
      <alignment horizontal="right" vertical="center" wrapText="1"/>
    </xf>
    <xf numFmtId="164" fontId="14" fillId="0" borderId="18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/>
    <xf numFmtId="0" fontId="17" fillId="0" borderId="4" xfId="0" applyFont="1" applyBorder="1"/>
    <xf numFmtId="0" fontId="10" fillId="0" borderId="4" xfId="0" applyFont="1" applyBorder="1" applyAlignment="1">
      <alignment horizontal="justify" vertical="center" wrapText="1"/>
    </xf>
    <xf numFmtId="164" fontId="17" fillId="0" borderId="4" xfId="0" applyNumberFormat="1" applyFont="1" applyBorder="1"/>
    <xf numFmtId="0" fontId="18" fillId="0" borderId="4" xfId="0" applyFont="1" applyBorder="1"/>
    <xf numFmtId="0" fontId="9" fillId="0" borderId="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165" fontId="18" fillId="0" borderId="4" xfId="3" applyNumberFormat="1" applyFont="1" applyBorder="1"/>
  </cellXfs>
  <cellStyles count="4">
    <cellStyle name="Millares" xfId="3" builtinId="3"/>
    <cellStyle name="Moneda" xfId="1" builtinId="4"/>
    <cellStyle name="Normal" xfId="0" builtinId="0"/>
    <cellStyle name="Normal 15" xfId="2" xr:uid="{6AD66829-088E-4854-9B18-AF6B246CE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2778125</xdr:colOff>
      <xdr:row>2</xdr:row>
      <xdr:rowOff>7938</xdr:rowOff>
    </xdr:from>
    <xdr:to>
      <xdr:col>2</xdr:col>
      <xdr:colOff>3278188</xdr:colOff>
      <xdr:row>5</xdr:row>
      <xdr:rowOff>111126</xdr:rowOff>
    </xdr:to>
    <xdr:pic>
      <xdr:nvPicPr>
        <xdr:cNvPr id="6" name="Imagen 8" descr="TJA Guerrero - TJA Guerrero">
          <a:extLst>
            <a:ext uri="{FF2B5EF4-FFF2-40B4-BE49-F238E27FC236}">
              <a16:creationId xmlns:a16="http://schemas.microsoft.com/office/drawing/2014/main" id="{9C4A1314-7148-4051-B847-2287321C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3875" y="388938"/>
          <a:ext cx="500063" cy="500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709613</xdr:colOff>
      <xdr:row>84</xdr:row>
      <xdr:rowOff>3175</xdr:rowOff>
    </xdr:from>
    <xdr:to>
      <xdr:col>6</xdr:col>
      <xdr:colOff>2476501</xdr:colOff>
      <xdr:row>91</xdr:row>
      <xdr:rowOff>49212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AAC6FA26-FB8F-452A-96AA-A12140C8A16F}"/>
            </a:ext>
          </a:extLst>
        </xdr:cNvPr>
        <xdr:cNvSpPr txBox="1">
          <a:spLocks noChangeArrowheads="1"/>
        </xdr:cNvSpPr>
      </xdr:nvSpPr>
      <xdr:spPr bwMode="auto">
        <a:xfrm>
          <a:off x="5964238" y="15751175"/>
          <a:ext cx="1766888" cy="110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2558289</xdr:colOff>
      <xdr:row>84</xdr:row>
      <xdr:rowOff>10795</xdr:rowOff>
    </xdr:from>
    <xdr:to>
      <xdr:col>4</xdr:col>
      <xdr:colOff>365124</xdr:colOff>
      <xdr:row>91</xdr:row>
      <xdr:rowOff>30162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5A85B1DD-B0F0-4B97-BFD3-A43F596BB1BD}"/>
            </a:ext>
          </a:extLst>
        </xdr:cNvPr>
        <xdr:cNvSpPr txBox="1">
          <a:spLocks noChangeArrowheads="1"/>
        </xdr:cNvSpPr>
      </xdr:nvSpPr>
      <xdr:spPr bwMode="auto">
        <a:xfrm>
          <a:off x="2844039" y="15758795"/>
          <a:ext cx="1974023" cy="1075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84</xdr:row>
      <xdr:rowOff>20639</xdr:rowOff>
    </xdr:from>
    <xdr:to>
      <xdr:col>2</xdr:col>
      <xdr:colOff>1643062</xdr:colOff>
      <xdr:row>91</xdr:row>
      <xdr:rowOff>66676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59093BE6-DF75-4A8C-B836-D2120EF192D7}"/>
            </a:ext>
          </a:extLst>
        </xdr:cNvPr>
        <xdr:cNvSpPr txBox="1">
          <a:spLocks noChangeArrowheads="1"/>
        </xdr:cNvSpPr>
      </xdr:nvSpPr>
      <xdr:spPr bwMode="auto">
        <a:xfrm>
          <a:off x="0" y="15768639"/>
          <a:ext cx="1928812" cy="110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7</xdr:col>
      <xdr:colOff>48262</xdr:colOff>
      <xdr:row>84</xdr:row>
      <xdr:rowOff>14289</xdr:rowOff>
    </xdr:from>
    <xdr:to>
      <xdr:col>8</xdr:col>
      <xdr:colOff>571501</xdr:colOff>
      <xdr:row>89</xdr:row>
      <xdr:rowOff>117476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BE578018-D5D6-485D-9915-73D0263697D3}"/>
            </a:ext>
          </a:extLst>
        </xdr:cNvPr>
        <xdr:cNvSpPr txBox="1">
          <a:spLocks noChangeArrowheads="1"/>
        </xdr:cNvSpPr>
      </xdr:nvSpPr>
      <xdr:spPr bwMode="auto">
        <a:xfrm>
          <a:off x="8843012" y="15762289"/>
          <a:ext cx="1189989" cy="84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97"/>
  <sheetViews>
    <sheetView tabSelected="1" topLeftCell="A52" zoomScale="120" zoomScaleNormal="120" workbookViewId="0">
      <selection activeCell="H60" sqref="H60"/>
    </sheetView>
  </sheetViews>
  <sheetFormatPr baseColWidth="10" defaultRowHeight="15" x14ac:dyDescent="0.25"/>
  <cols>
    <col min="1" max="1" width="2.5703125" customWidth="1"/>
    <col min="2" max="2" width="1.7109375" customWidth="1"/>
    <col min="3" max="3" width="52.42578125" customWidth="1"/>
    <col min="4" max="5" width="10.140625" customWidth="1"/>
    <col min="6" max="6" width="1.85546875" customWidth="1"/>
    <col min="7" max="7" width="53.140625" customWidth="1"/>
    <col min="8" max="9" width="10" customWidth="1"/>
  </cols>
  <sheetData>
    <row r="2" spans="2:9" ht="15" customHeight="1" thickBot="1" x14ac:dyDescent="0.3">
      <c r="B2" s="23"/>
      <c r="C2" s="23"/>
      <c r="D2" s="23"/>
      <c r="E2" s="23"/>
      <c r="F2" s="23"/>
      <c r="G2" s="23"/>
      <c r="H2" s="38" t="s">
        <v>124</v>
      </c>
      <c r="I2" s="38"/>
    </row>
    <row r="3" spans="2:9" ht="11.25" customHeight="1" x14ac:dyDescent="0.25">
      <c r="B3" s="40" t="s">
        <v>125</v>
      </c>
      <c r="C3" s="41"/>
      <c r="D3" s="41"/>
      <c r="E3" s="41"/>
      <c r="F3" s="41"/>
      <c r="G3" s="41"/>
      <c r="H3" s="41"/>
      <c r="I3" s="42"/>
    </row>
    <row r="4" spans="2:9" ht="9" customHeight="1" x14ac:dyDescent="0.25">
      <c r="B4" s="43" t="s">
        <v>0</v>
      </c>
      <c r="C4" s="44"/>
      <c r="D4" s="44"/>
      <c r="E4" s="44"/>
      <c r="F4" s="44"/>
      <c r="G4" s="44"/>
      <c r="H4" s="44"/>
      <c r="I4" s="45"/>
    </row>
    <row r="5" spans="2:9" ht="11.25" customHeight="1" x14ac:dyDescent="0.25">
      <c r="B5" s="43" t="s">
        <v>126</v>
      </c>
      <c r="C5" s="44"/>
      <c r="D5" s="44"/>
      <c r="E5" s="44"/>
      <c r="F5" s="44"/>
      <c r="G5" s="44"/>
      <c r="H5" s="44"/>
      <c r="I5" s="45"/>
    </row>
    <row r="6" spans="2:9" ht="15.75" thickBot="1" x14ac:dyDescent="0.3">
      <c r="B6" s="46" t="s">
        <v>1</v>
      </c>
      <c r="C6" s="47"/>
      <c r="D6" s="47"/>
      <c r="E6" s="47"/>
      <c r="F6" s="47"/>
      <c r="G6" s="47"/>
      <c r="H6" s="47"/>
      <c r="I6" s="48"/>
    </row>
    <row r="7" spans="2:9" ht="25.5" thickBot="1" x14ac:dyDescent="0.3">
      <c r="B7" s="49" t="s">
        <v>2</v>
      </c>
      <c r="C7" s="49"/>
      <c r="D7" s="21" t="s">
        <v>127</v>
      </c>
      <c r="E7" s="21" t="s">
        <v>128</v>
      </c>
      <c r="F7" s="49" t="s">
        <v>2</v>
      </c>
      <c r="G7" s="49"/>
      <c r="H7" s="21" t="s">
        <v>127</v>
      </c>
      <c r="I7" s="21" t="s">
        <v>128</v>
      </c>
    </row>
    <row r="8" spans="2:9" x14ac:dyDescent="0.25">
      <c r="B8" s="50" t="s">
        <v>3</v>
      </c>
      <c r="C8" s="50"/>
      <c r="D8" s="20"/>
      <c r="E8" s="22"/>
      <c r="F8" s="50" t="s">
        <v>4</v>
      </c>
      <c r="G8" s="50"/>
      <c r="H8" s="11"/>
      <c r="I8" s="11"/>
    </row>
    <row r="9" spans="2:9" x14ac:dyDescent="0.25">
      <c r="B9" s="51" t="s">
        <v>5</v>
      </c>
      <c r="C9" s="51"/>
      <c r="D9" s="26"/>
      <c r="E9" s="26"/>
      <c r="F9" s="51" t="s">
        <v>6</v>
      </c>
      <c r="G9" s="51"/>
      <c r="H9" s="2"/>
      <c r="I9" s="2"/>
    </row>
    <row r="10" spans="2:9" x14ac:dyDescent="0.25">
      <c r="B10" s="39" t="s">
        <v>7</v>
      </c>
      <c r="C10" s="39"/>
      <c r="D10" s="26">
        <f>SUM(D11:D17)</f>
        <v>22559069.970000003</v>
      </c>
      <c r="E10" s="26">
        <f>SUM(E11:E17)</f>
        <v>14535426.600000001</v>
      </c>
      <c r="F10" s="39" t="s">
        <v>8</v>
      </c>
      <c r="G10" s="39"/>
      <c r="H10" s="26">
        <f>SUM(H11:H19)</f>
        <v>3468400.9299999997</v>
      </c>
      <c r="I10" s="26">
        <f>SUM(I11:I19)</f>
        <v>5661152.3899999997</v>
      </c>
    </row>
    <row r="11" spans="2:9" x14ac:dyDescent="0.25">
      <c r="B11" s="12"/>
      <c r="C11" s="13" t="s">
        <v>9</v>
      </c>
      <c r="D11" s="28">
        <v>0</v>
      </c>
      <c r="E11" s="28">
        <v>0</v>
      </c>
      <c r="F11" s="4"/>
      <c r="G11" s="13" t="s">
        <v>10</v>
      </c>
      <c r="H11" s="29">
        <v>1221835.56</v>
      </c>
      <c r="I11" s="29">
        <v>105937.96</v>
      </c>
    </row>
    <row r="12" spans="2:9" x14ac:dyDescent="0.25">
      <c r="B12" s="12"/>
      <c r="C12" s="13" t="s">
        <v>11</v>
      </c>
      <c r="D12" s="28">
        <v>0</v>
      </c>
      <c r="E12" s="28">
        <v>0</v>
      </c>
      <c r="F12" s="4"/>
      <c r="G12" s="13" t="s">
        <v>12</v>
      </c>
      <c r="H12" s="29">
        <v>20.7</v>
      </c>
      <c r="I12" s="29">
        <v>20.010000000000002</v>
      </c>
    </row>
    <row r="13" spans="2:9" x14ac:dyDescent="0.25">
      <c r="B13" s="12"/>
      <c r="C13" s="13" t="s">
        <v>13</v>
      </c>
      <c r="D13" s="28">
        <v>4962462.6900000004</v>
      </c>
      <c r="E13" s="28">
        <v>10072396.32</v>
      </c>
      <c r="F13" s="4"/>
      <c r="G13" s="13" t="s">
        <v>14</v>
      </c>
      <c r="H13" s="29">
        <v>0</v>
      </c>
      <c r="I13" s="29">
        <v>0</v>
      </c>
    </row>
    <row r="14" spans="2:9" x14ac:dyDescent="0.25">
      <c r="B14" s="12"/>
      <c r="C14" s="13" t="s">
        <v>15</v>
      </c>
      <c r="D14" s="28">
        <v>17596607.280000001</v>
      </c>
      <c r="E14" s="28">
        <v>4463030.28</v>
      </c>
      <c r="F14" s="4"/>
      <c r="G14" s="13" t="s">
        <v>16</v>
      </c>
      <c r="H14" s="29">
        <v>0</v>
      </c>
      <c r="I14" s="29">
        <v>0</v>
      </c>
    </row>
    <row r="15" spans="2:9" x14ac:dyDescent="0.25">
      <c r="B15" s="12"/>
      <c r="C15" s="13" t="s">
        <v>17</v>
      </c>
      <c r="D15" s="28">
        <v>0</v>
      </c>
      <c r="E15" s="28">
        <v>0</v>
      </c>
      <c r="F15" s="4"/>
      <c r="G15" s="13" t="s">
        <v>18</v>
      </c>
      <c r="H15" s="29">
        <v>0</v>
      </c>
      <c r="I15" s="29">
        <v>0</v>
      </c>
    </row>
    <row r="16" spans="2:9" x14ac:dyDescent="0.25">
      <c r="B16" s="12"/>
      <c r="C16" s="13" t="s">
        <v>19</v>
      </c>
      <c r="D16" s="28">
        <v>0</v>
      </c>
      <c r="E16" s="28">
        <v>0</v>
      </c>
      <c r="F16" s="4"/>
      <c r="G16" s="13" t="s">
        <v>20</v>
      </c>
      <c r="H16" s="29">
        <v>0</v>
      </c>
      <c r="I16" s="29">
        <v>0</v>
      </c>
    </row>
    <row r="17" spans="2:9" x14ac:dyDescent="0.25">
      <c r="B17" s="12"/>
      <c r="C17" s="13" t="s">
        <v>21</v>
      </c>
      <c r="D17" s="28">
        <v>0</v>
      </c>
      <c r="E17" s="28">
        <v>0</v>
      </c>
      <c r="F17" s="4"/>
      <c r="G17" s="13" t="s">
        <v>22</v>
      </c>
      <c r="H17" s="29">
        <v>2246404.59</v>
      </c>
      <c r="I17" s="29">
        <v>5522464.8200000003</v>
      </c>
    </row>
    <row r="18" spans="2:9" x14ac:dyDescent="0.25">
      <c r="B18" s="39" t="s">
        <v>23</v>
      </c>
      <c r="C18" s="39"/>
      <c r="D18" s="27">
        <f>SUM(D19:D25)</f>
        <v>74864.570000000007</v>
      </c>
      <c r="E18" s="27">
        <f>SUM(E19:E25)</f>
        <v>11728.32</v>
      </c>
      <c r="F18" s="4"/>
      <c r="G18" s="13" t="s">
        <v>24</v>
      </c>
      <c r="H18" s="29">
        <v>0</v>
      </c>
      <c r="I18" s="29">
        <v>0</v>
      </c>
    </row>
    <row r="19" spans="2:9" x14ac:dyDescent="0.25">
      <c r="B19" s="12"/>
      <c r="C19" s="13" t="s">
        <v>25</v>
      </c>
      <c r="D19" s="28">
        <v>0</v>
      </c>
      <c r="E19" s="28">
        <v>0</v>
      </c>
      <c r="F19" s="4"/>
      <c r="G19" s="13" t="s">
        <v>26</v>
      </c>
      <c r="H19" s="29">
        <v>140.08000000000001</v>
      </c>
      <c r="I19" s="29">
        <v>32729.599999999999</v>
      </c>
    </row>
    <row r="20" spans="2:9" x14ac:dyDescent="0.25">
      <c r="B20" s="12"/>
      <c r="C20" s="13" t="s">
        <v>27</v>
      </c>
      <c r="D20" s="28">
        <v>74864.22</v>
      </c>
      <c r="E20" s="28">
        <v>11727.97</v>
      </c>
      <c r="F20" s="39" t="s">
        <v>28</v>
      </c>
      <c r="G20" s="39"/>
      <c r="H20" s="29">
        <f>SUM(H21:H23)</f>
        <v>0</v>
      </c>
      <c r="I20" s="29">
        <f>SUM(I21:I23)</f>
        <v>0</v>
      </c>
    </row>
    <row r="21" spans="2:9" x14ac:dyDescent="0.25">
      <c r="B21" s="12"/>
      <c r="C21" s="13" t="s">
        <v>29</v>
      </c>
      <c r="D21" s="28">
        <v>0.35</v>
      </c>
      <c r="E21" s="28">
        <v>0.35</v>
      </c>
      <c r="F21" s="4"/>
      <c r="G21" s="13" t="s">
        <v>30</v>
      </c>
      <c r="H21" s="29">
        <v>0</v>
      </c>
      <c r="I21" s="29">
        <v>0</v>
      </c>
    </row>
    <row r="22" spans="2:9" x14ac:dyDescent="0.25">
      <c r="B22" s="12"/>
      <c r="C22" s="13" t="s">
        <v>31</v>
      </c>
      <c r="D22" s="28">
        <v>0</v>
      </c>
      <c r="E22" s="28">
        <v>0</v>
      </c>
      <c r="F22" s="4"/>
      <c r="G22" s="13" t="s">
        <v>32</v>
      </c>
      <c r="H22" s="29">
        <v>0</v>
      </c>
      <c r="I22" s="29">
        <v>0</v>
      </c>
    </row>
    <row r="23" spans="2:9" x14ac:dyDescent="0.25">
      <c r="B23" s="12"/>
      <c r="C23" s="13" t="s">
        <v>33</v>
      </c>
      <c r="D23" s="28">
        <v>0</v>
      </c>
      <c r="E23" s="28">
        <v>0</v>
      </c>
      <c r="F23" s="4"/>
      <c r="G23" s="13" t="s">
        <v>34</v>
      </c>
      <c r="H23" s="29">
        <v>0</v>
      </c>
      <c r="I23" s="29">
        <v>0</v>
      </c>
    </row>
    <row r="24" spans="2:9" x14ac:dyDescent="0.25">
      <c r="B24" s="12"/>
      <c r="C24" s="13" t="s">
        <v>35</v>
      </c>
      <c r="D24" s="28">
        <v>0</v>
      </c>
      <c r="E24" s="28">
        <v>0</v>
      </c>
      <c r="F24" s="39" t="s">
        <v>36</v>
      </c>
      <c r="G24" s="39"/>
      <c r="H24" s="29">
        <f>SUM(H25:H26)</f>
        <v>0</v>
      </c>
      <c r="I24" s="29">
        <f>SUM(I25:I26)</f>
        <v>0</v>
      </c>
    </row>
    <row r="25" spans="2:9" x14ac:dyDescent="0.25">
      <c r="B25" s="12"/>
      <c r="C25" s="13" t="s">
        <v>37</v>
      </c>
      <c r="D25" s="28">
        <v>0</v>
      </c>
      <c r="E25" s="28">
        <v>0</v>
      </c>
      <c r="F25" s="4"/>
      <c r="G25" s="13" t="s">
        <v>38</v>
      </c>
      <c r="H25" s="29">
        <v>0</v>
      </c>
      <c r="I25" s="29">
        <v>0</v>
      </c>
    </row>
    <row r="26" spans="2:9" x14ac:dyDescent="0.25">
      <c r="B26" s="39" t="s">
        <v>39</v>
      </c>
      <c r="C26" s="39"/>
      <c r="D26" s="26">
        <f>SUM(D27:D31)</f>
        <v>9974.44</v>
      </c>
      <c r="E26" s="26">
        <f>SUM(E27:E31)</f>
        <v>18392</v>
      </c>
      <c r="F26" s="4"/>
      <c r="G26" s="13" t="s">
        <v>40</v>
      </c>
      <c r="H26" s="29">
        <v>0</v>
      </c>
      <c r="I26" s="29">
        <v>0</v>
      </c>
    </row>
    <row r="27" spans="2:9" ht="12" customHeight="1" x14ac:dyDescent="0.25">
      <c r="B27" s="12"/>
      <c r="C27" s="13" t="s">
        <v>41</v>
      </c>
      <c r="D27" s="28">
        <v>9974.44</v>
      </c>
      <c r="E27" s="28">
        <v>18392</v>
      </c>
      <c r="F27" s="39" t="s">
        <v>42</v>
      </c>
      <c r="G27" s="39"/>
      <c r="H27" s="29">
        <v>0</v>
      </c>
      <c r="I27" s="29">
        <v>0</v>
      </c>
    </row>
    <row r="28" spans="2:9" ht="14.25" customHeight="1" x14ac:dyDescent="0.25">
      <c r="B28" s="12"/>
      <c r="C28" s="13" t="s">
        <v>43</v>
      </c>
      <c r="D28" s="28">
        <v>0</v>
      </c>
      <c r="E28" s="28">
        <v>0</v>
      </c>
      <c r="F28" s="39" t="s">
        <v>44</v>
      </c>
      <c r="G28" s="39"/>
      <c r="H28" s="29">
        <f>SUM(H29:H31)</f>
        <v>0</v>
      </c>
      <c r="I28" s="29">
        <f>SUM(I29:I31)</f>
        <v>0</v>
      </c>
    </row>
    <row r="29" spans="2:9" x14ac:dyDescent="0.25">
      <c r="B29" s="12"/>
      <c r="C29" s="13" t="s">
        <v>45</v>
      </c>
      <c r="D29" s="28">
        <v>0</v>
      </c>
      <c r="E29" s="28">
        <v>0</v>
      </c>
      <c r="F29" s="4"/>
      <c r="G29" s="13" t="s">
        <v>46</v>
      </c>
      <c r="H29" s="29">
        <v>0</v>
      </c>
      <c r="I29" s="29">
        <v>0</v>
      </c>
    </row>
    <row r="30" spans="2:9" x14ac:dyDescent="0.25">
      <c r="B30" s="12"/>
      <c r="C30" s="13" t="s">
        <v>47</v>
      </c>
      <c r="D30" s="28">
        <v>0</v>
      </c>
      <c r="E30" s="28">
        <v>0</v>
      </c>
      <c r="F30" s="4"/>
      <c r="G30" s="13" t="s">
        <v>48</v>
      </c>
      <c r="H30" s="29">
        <v>0</v>
      </c>
      <c r="I30" s="29">
        <v>0</v>
      </c>
    </row>
    <row r="31" spans="2:9" x14ac:dyDescent="0.25">
      <c r="B31" s="12"/>
      <c r="C31" s="13" t="s">
        <v>49</v>
      </c>
      <c r="D31" s="28">
        <v>0</v>
      </c>
      <c r="E31" s="28">
        <v>0</v>
      </c>
      <c r="F31" s="4"/>
      <c r="G31" s="13" t="s">
        <v>50</v>
      </c>
      <c r="H31" s="29">
        <v>0</v>
      </c>
      <c r="I31" s="29">
        <v>0</v>
      </c>
    </row>
    <row r="32" spans="2:9" x14ac:dyDescent="0.25">
      <c r="B32" s="39" t="s">
        <v>51</v>
      </c>
      <c r="C32" s="39"/>
      <c r="D32" s="26">
        <f>SUM(D33:D37)</f>
        <v>0</v>
      </c>
      <c r="E32" s="26">
        <f>SUM(E33:E37)</f>
        <v>0</v>
      </c>
      <c r="F32" s="39" t="s">
        <v>52</v>
      </c>
      <c r="G32" s="39"/>
      <c r="H32" s="29">
        <f>SUM(H33:H38)</f>
        <v>0</v>
      </c>
      <c r="I32" s="29">
        <f>SUM(I33:I38)</f>
        <v>0</v>
      </c>
    </row>
    <row r="33" spans="2:9" x14ac:dyDescent="0.25">
      <c r="B33" s="12"/>
      <c r="C33" s="13" t="s">
        <v>53</v>
      </c>
      <c r="D33" s="28">
        <v>0</v>
      </c>
      <c r="E33" s="28">
        <v>0</v>
      </c>
      <c r="F33" s="4"/>
      <c r="G33" s="13" t="s">
        <v>54</v>
      </c>
      <c r="H33" s="29">
        <v>0</v>
      </c>
      <c r="I33" s="29">
        <v>0</v>
      </c>
    </row>
    <row r="34" spans="2:9" x14ac:dyDescent="0.25">
      <c r="B34" s="12"/>
      <c r="C34" s="13" t="s">
        <v>55</v>
      </c>
      <c r="D34" s="28">
        <v>0</v>
      </c>
      <c r="E34" s="28">
        <v>0</v>
      </c>
      <c r="F34" s="4"/>
      <c r="G34" s="13" t="s">
        <v>56</v>
      </c>
      <c r="H34" s="29">
        <v>0</v>
      </c>
      <c r="I34" s="29">
        <v>0</v>
      </c>
    </row>
    <row r="35" spans="2:9" x14ac:dyDescent="0.25">
      <c r="B35" s="12"/>
      <c r="C35" s="13" t="s">
        <v>57</v>
      </c>
      <c r="D35" s="28">
        <v>0</v>
      </c>
      <c r="E35" s="28">
        <v>0</v>
      </c>
      <c r="F35" s="4"/>
      <c r="G35" s="13" t="s">
        <v>58</v>
      </c>
      <c r="H35" s="29">
        <v>0</v>
      </c>
      <c r="I35" s="29">
        <v>0</v>
      </c>
    </row>
    <row r="36" spans="2:9" x14ac:dyDescent="0.25">
      <c r="B36" s="12"/>
      <c r="C36" s="13" t="s">
        <v>59</v>
      </c>
      <c r="D36" s="28">
        <v>0</v>
      </c>
      <c r="E36" s="28">
        <v>0</v>
      </c>
      <c r="F36" s="4"/>
      <c r="G36" s="13" t="s">
        <v>60</v>
      </c>
      <c r="H36" s="29">
        <v>0</v>
      </c>
      <c r="I36" s="29">
        <v>0</v>
      </c>
    </row>
    <row r="37" spans="2:9" x14ac:dyDescent="0.25">
      <c r="B37" s="12"/>
      <c r="C37" s="13" t="s">
        <v>61</v>
      </c>
      <c r="D37" s="28">
        <v>0</v>
      </c>
      <c r="E37" s="28">
        <v>0</v>
      </c>
      <c r="F37" s="4"/>
      <c r="G37" s="13" t="s">
        <v>62</v>
      </c>
      <c r="H37" s="29">
        <v>0</v>
      </c>
      <c r="I37" s="29">
        <v>0</v>
      </c>
    </row>
    <row r="38" spans="2:9" x14ac:dyDescent="0.25">
      <c r="B38" s="39" t="s">
        <v>63</v>
      </c>
      <c r="C38" s="39"/>
      <c r="D38" s="26">
        <v>0</v>
      </c>
      <c r="E38" s="26">
        <v>0</v>
      </c>
      <c r="F38" s="4"/>
      <c r="G38" s="13" t="s">
        <v>64</v>
      </c>
      <c r="H38" s="29">
        <v>0</v>
      </c>
      <c r="I38" s="29">
        <v>0</v>
      </c>
    </row>
    <row r="39" spans="2:9" x14ac:dyDescent="0.25">
      <c r="B39" s="39" t="s">
        <v>65</v>
      </c>
      <c r="C39" s="39"/>
      <c r="D39" s="26">
        <f>SUM(D40:D41)</f>
        <v>0</v>
      </c>
      <c r="E39" s="26">
        <f>SUM(E40:E41)</f>
        <v>0</v>
      </c>
      <c r="F39" s="39" t="s">
        <v>66</v>
      </c>
      <c r="G39" s="39"/>
      <c r="H39" s="29">
        <f>SUM(H40:H42)</f>
        <v>0</v>
      </c>
      <c r="I39" s="29">
        <f>SUM(I40:I42)</f>
        <v>0</v>
      </c>
    </row>
    <row r="40" spans="2:9" x14ac:dyDescent="0.25">
      <c r="B40" s="12"/>
      <c r="C40" s="13" t="s">
        <v>67</v>
      </c>
      <c r="D40" s="28">
        <v>0</v>
      </c>
      <c r="E40" s="28">
        <v>0</v>
      </c>
      <c r="F40" s="4"/>
      <c r="G40" s="13" t="s">
        <v>68</v>
      </c>
      <c r="H40" s="29">
        <v>0</v>
      </c>
      <c r="I40" s="29">
        <v>0</v>
      </c>
    </row>
    <row r="41" spans="2:9" x14ac:dyDescent="0.25">
      <c r="B41" s="12"/>
      <c r="C41" s="13" t="s">
        <v>69</v>
      </c>
      <c r="D41" s="28">
        <f>SUM(D42:D45)</f>
        <v>0</v>
      </c>
      <c r="E41" s="28">
        <f>SUM(E42:E45)</f>
        <v>0</v>
      </c>
      <c r="F41" s="4"/>
      <c r="G41" s="13" t="s">
        <v>70</v>
      </c>
      <c r="H41" s="29">
        <v>0</v>
      </c>
      <c r="I41" s="29">
        <v>0</v>
      </c>
    </row>
    <row r="42" spans="2:9" x14ac:dyDescent="0.25">
      <c r="B42" s="39" t="s">
        <v>71</v>
      </c>
      <c r="C42" s="39"/>
      <c r="D42" s="26">
        <f>SUM(D43:D46)</f>
        <v>0</v>
      </c>
      <c r="E42" s="26">
        <f>SUM(E43:E46)</f>
        <v>0</v>
      </c>
      <c r="F42" s="4"/>
      <c r="G42" s="13" t="s">
        <v>72</v>
      </c>
      <c r="H42" s="29">
        <v>0</v>
      </c>
      <c r="I42" s="29">
        <v>0</v>
      </c>
    </row>
    <row r="43" spans="2:9" x14ac:dyDescent="0.25">
      <c r="B43" s="12"/>
      <c r="C43" s="13" t="s">
        <v>73</v>
      </c>
      <c r="D43" s="28">
        <v>0</v>
      </c>
      <c r="E43" s="28">
        <v>0</v>
      </c>
      <c r="F43" s="39" t="s">
        <v>74</v>
      </c>
      <c r="G43" s="39"/>
      <c r="H43" s="29">
        <f>SUM(H44:H46)</f>
        <v>0</v>
      </c>
      <c r="I43" s="29">
        <f>SUM(I44:I46)</f>
        <v>0</v>
      </c>
    </row>
    <row r="44" spans="2:9" x14ac:dyDescent="0.25">
      <c r="B44" s="12"/>
      <c r="C44" s="13" t="s">
        <v>75</v>
      </c>
      <c r="D44" s="28">
        <v>0</v>
      </c>
      <c r="E44" s="28">
        <v>0</v>
      </c>
      <c r="F44" s="4"/>
      <c r="G44" s="13" t="s">
        <v>76</v>
      </c>
      <c r="H44" s="29">
        <v>0</v>
      </c>
      <c r="I44" s="29">
        <v>0</v>
      </c>
    </row>
    <row r="45" spans="2:9" x14ac:dyDescent="0.25">
      <c r="B45" s="12"/>
      <c r="C45" s="13" t="s">
        <v>77</v>
      </c>
      <c r="D45" s="28">
        <v>0</v>
      </c>
      <c r="E45" s="28">
        <v>0</v>
      </c>
      <c r="F45" s="4"/>
      <c r="G45" s="13" t="s">
        <v>78</v>
      </c>
      <c r="H45" s="29">
        <v>0</v>
      </c>
      <c r="I45" s="29">
        <v>0</v>
      </c>
    </row>
    <row r="46" spans="2:9" x14ac:dyDescent="0.25">
      <c r="B46" s="12"/>
      <c r="C46" s="13" t="s">
        <v>79</v>
      </c>
      <c r="D46" s="28">
        <v>0</v>
      </c>
      <c r="E46" s="28">
        <v>0</v>
      </c>
      <c r="F46" s="4"/>
      <c r="G46" s="13" t="s">
        <v>80</v>
      </c>
      <c r="H46" s="29">
        <v>0</v>
      </c>
      <c r="I46" s="29">
        <v>0</v>
      </c>
    </row>
    <row r="47" spans="2:9" ht="9.75" customHeight="1" x14ac:dyDescent="0.25">
      <c r="B47" s="12"/>
      <c r="C47" s="3"/>
      <c r="D47" s="28"/>
      <c r="E47" s="28"/>
      <c r="F47" s="5"/>
      <c r="G47" s="3"/>
      <c r="H47" s="2"/>
      <c r="I47" s="2"/>
    </row>
    <row r="48" spans="2:9" x14ac:dyDescent="0.25">
      <c r="B48" s="51" t="s">
        <v>119</v>
      </c>
      <c r="C48" s="52"/>
      <c r="D48" s="30">
        <f>+D10+D18+D26+D32+D38+D39+D42</f>
        <v>22643908.980000004</v>
      </c>
      <c r="E48" s="26">
        <f>+E10+E18+E26+E32+E38+E39+E42</f>
        <v>14565546.920000002</v>
      </c>
      <c r="F48" s="51" t="s">
        <v>118</v>
      </c>
      <c r="G48" s="51"/>
      <c r="H48" s="26">
        <f>+H10+H20+H24+H27+H28+H32+H39+H43</f>
        <v>3468400.9299999997</v>
      </c>
      <c r="I48" s="26">
        <f>+I10+I20+I24+I27+I28+I32+I39+I43</f>
        <v>5661152.3899999997</v>
      </c>
    </row>
    <row r="49" spans="2:9" ht="9.75" customHeight="1" x14ac:dyDescent="0.25">
      <c r="B49" s="12"/>
      <c r="C49" s="14"/>
      <c r="D49" s="28"/>
      <c r="E49" s="28"/>
      <c r="F49" s="5"/>
      <c r="G49" s="15"/>
      <c r="H49" s="2"/>
      <c r="I49" s="2"/>
    </row>
    <row r="50" spans="2:9" x14ac:dyDescent="0.25">
      <c r="B50" s="51" t="s">
        <v>81</v>
      </c>
      <c r="C50" s="51"/>
      <c r="D50" s="26"/>
      <c r="E50" s="26"/>
      <c r="F50" s="51" t="s">
        <v>82</v>
      </c>
      <c r="G50" s="51"/>
      <c r="H50" s="8"/>
      <c r="I50" s="2"/>
    </row>
    <row r="51" spans="2:9" x14ac:dyDescent="0.25">
      <c r="B51" s="39" t="s">
        <v>83</v>
      </c>
      <c r="C51" s="39"/>
      <c r="D51" s="28">
        <v>0</v>
      </c>
      <c r="E51" s="28">
        <v>0</v>
      </c>
      <c r="F51" s="39" t="s">
        <v>84</v>
      </c>
      <c r="G51" s="39"/>
      <c r="H51" s="29">
        <v>0</v>
      </c>
      <c r="I51" s="29">
        <v>0</v>
      </c>
    </row>
    <row r="52" spans="2:9" x14ac:dyDescent="0.25">
      <c r="B52" s="39" t="s">
        <v>85</v>
      </c>
      <c r="C52" s="39"/>
      <c r="D52" s="28">
        <v>0</v>
      </c>
      <c r="E52" s="28">
        <v>0</v>
      </c>
      <c r="F52" s="39" t="s">
        <v>86</v>
      </c>
      <c r="G52" s="39"/>
      <c r="H52" s="29">
        <v>0</v>
      </c>
      <c r="I52" s="29">
        <v>0</v>
      </c>
    </row>
    <row r="53" spans="2:9" x14ac:dyDescent="0.25">
      <c r="B53" s="39" t="s">
        <v>87</v>
      </c>
      <c r="C53" s="39"/>
      <c r="D53" s="28">
        <v>4321011.08</v>
      </c>
      <c r="E53" s="28">
        <v>2300000</v>
      </c>
      <c r="F53" s="39" t="s">
        <v>88</v>
      </c>
      <c r="G53" s="39"/>
      <c r="H53" s="29">
        <v>0</v>
      </c>
      <c r="I53" s="29">
        <v>0</v>
      </c>
    </row>
    <row r="54" spans="2:9" x14ac:dyDescent="0.25">
      <c r="B54" s="39" t="s">
        <v>89</v>
      </c>
      <c r="C54" s="39"/>
      <c r="D54" s="28">
        <v>2098410.29</v>
      </c>
      <c r="E54" s="28">
        <v>2076535.28</v>
      </c>
      <c r="F54" s="39" t="s">
        <v>90</v>
      </c>
      <c r="G54" s="39"/>
      <c r="H54" s="29">
        <v>0</v>
      </c>
      <c r="I54" s="29">
        <v>0</v>
      </c>
    </row>
    <row r="55" spans="2:9" x14ac:dyDescent="0.25">
      <c r="B55" s="39" t="s">
        <v>91</v>
      </c>
      <c r="C55" s="39"/>
      <c r="D55" s="28">
        <v>2409900</v>
      </c>
      <c r="E55" s="28">
        <v>2409900</v>
      </c>
      <c r="F55" s="39" t="s">
        <v>92</v>
      </c>
      <c r="G55" s="39"/>
      <c r="H55" s="29">
        <v>144548.78</v>
      </c>
      <c r="I55" s="29">
        <v>111391.31</v>
      </c>
    </row>
    <row r="56" spans="2:9" x14ac:dyDescent="0.25">
      <c r="B56" s="39" t="s">
        <v>93</v>
      </c>
      <c r="C56" s="39"/>
      <c r="D56" s="28">
        <v>-142859</v>
      </c>
      <c r="E56" s="28">
        <v>-142859</v>
      </c>
      <c r="F56" s="39" t="s">
        <v>94</v>
      </c>
      <c r="G56" s="39"/>
      <c r="H56" s="29">
        <v>0</v>
      </c>
      <c r="I56" s="29">
        <v>0</v>
      </c>
    </row>
    <row r="57" spans="2:9" x14ac:dyDescent="0.25">
      <c r="B57" s="39" t="s">
        <v>95</v>
      </c>
      <c r="C57" s="39"/>
      <c r="D57" s="28">
        <v>0</v>
      </c>
      <c r="E57" s="28">
        <v>0</v>
      </c>
      <c r="F57" s="4"/>
      <c r="G57" s="16"/>
      <c r="H57" s="33"/>
      <c r="I57" s="34"/>
    </row>
    <row r="58" spans="2:9" x14ac:dyDescent="0.25">
      <c r="B58" s="39" t="s">
        <v>96</v>
      </c>
      <c r="C58" s="39"/>
      <c r="D58" s="28">
        <v>0</v>
      </c>
      <c r="E58" s="28">
        <v>0</v>
      </c>
      <c r="F58" s="51" t="s">
        <v>117</v>
      </c>
      <c r="G58" s="51"/>
      <c r="H58" s="35">
        <f>SUM(H51:H56)</f>
        <v>144548.78</v>
      </c>
      <c r="I58" s="35">
        <f>SUM(I51:I56)</f>
        <v>111391.31</v>
      </c>
    </row>
    <row r="59" spans="2:9" x14ac:dyDescent="0.25">
      <c r="B59" s="39" t="s">
        <v>97</v>
      </c>
      <c r="C59" s="39"/>
      <c r="D59" s="28">
        <v>0</v>
      </c>
      <c r="E59" s="28">
        <v>0</v>
      </c>
      <c r="F59" s="4"/>
      <c r="G59" s="17"/>
      <c r="H59" s="8"/>
      <c r="I59" s="2"/>
    </row>
    <row r="60" spans="2:9" x14ac:dyDescent="0.25">
      <c r="B60" s="12"/>
      <c r="C60" s="13"/>
      <c r="D60" s="28"/>
      <c r="E60" s="28"/>
      <c r="F60" s="51" t="s">
        <v>98</v>
      </c>
      <c r="G60" s="51"/>
      <c r="H60" s="55">
        <f>+H48+H58</f>
        <v>3612949.7099999995</v>
      </c>
      <c r="I60" s="55">
        <f>+I48+I58</f>
        <v>5772543.6999999993</v>
      </c>
    </row>
    <row r="61" spans="2:9" x14ac:dyDescent="0.25">
      <c r="B61" s="51" t="s">
        <v>116</v>
      </c>
      <c r="C61" s="51"/>
      <c r="D61" s="26">
        <f>SUM(D51:D59)</f>
        <v>8686462.370000001</v>
      </c>
      <c r="E61" s="26">
        <f>SUM(E51:E59)</f>
        <v>6643576.2800000003</v>
      </c>
      <c r="F61" s="4"/>
      <c r="G61" s="13"/>
      <c r="H61" s="8"/>
      <c r="I61" s="2"/>
    </row>
    <row r="62" spans="2:9" x14ac:dyDescent="0.25">
      <c r="B62" s="12"/>
      <c r="C62" s="13"/>
      <c r="D62" s="28"/>
      <c r="E62" s="28"/>
      <c r="F62" s="51" t="s">
        <v>99</v>
      </c>
      <c r="G62" s="51"/>
      <c r="H62" s="8"/>
      <c r="I62" s="2"/>
    </row>
    <row r="63" spans="2:9" x14ac:dyDescent="0.25">
      <c r="B63" s="51" t="s">
        <v>100</v>
      </c>
      <c r="C63" s="51"/>
      <c r="D63" s="31">
        <f>+D48+D61</f>
        <v>31330371.350000005</v>
      </c>
      <c r="E63" s="31">
        <f>+E48+E61</f>
        <v>21209123.200000003</v>
      </c>
      <c r="F63" s="4"/>
      <c r="G63" s="16"/>
      <c r="H63" s="8"/>
      <c r="I63" s="2"/>
    </row>
    <row r="64" spans="2:9" x14ac:dyDescent="0.25">
      <c r="B64" s="12"/>
      <c r="C64" s="13"/>
      <c r="D64" s="1"/>
      <c r="E64" s="1"/>
      <c r="F64" s="51" t="s">
        <v>115</v>
      </c>
      <c r="G64" s="51"/>
      <c r="H64" s="28">
        <f>SUM(H65:H67)</f>
        <v>0</v>
      </c>
      <c r="I64" s="28">
        <f>SUM(I65:I67)</f>
        <v>0</v>
      </c>
    </row>
    <row r="65" spans="2:9" x14ac:dyDescent="0.25">
      <c r="B65" s="12"/>
      <c r="C65" s="13"/>
      <c r="D65" s="1"/>
      <c r="E65" s="1"/>
      <c r="F65" s="39" t="s">
        <v>101</v>
      </c>
      <c r="G65" s="39"/>
      <c r="H65" s="28">
        <v>0</v>
      </c>
      <c r="I65" s="28">
        <v>0</v>
      </c>
    </row>
    <row r="66" spans="2:9" x14ac:dyDescent="0.25">
      <c r="B66" s="12"/>
      <c r="C66" s="13"/>
      <c r="D66" s="1"/>
      <c r="E66" s="1"/>
      <c r="F66" s="39" t="s">
        <v>102</v>
      </c>
      <c r="G66" s="39"/>
      <c r="H66" s="28">
        <v>0</v>
      </c>
      <c r="I66" s="28">
        <v>0</v>
      </c>
    </row>
    <row r="67" spans="2:9" x14ac:dyDescent="0.25">
      <c r="B67" s="12"/>
      <c r="C67" s="13"/>
      <c r="D67" s="1"/>
      <c r="E67" s="1"/>
      <c r="F67" s="39" t="s">
        <v>103</v>
      </c>
      <c r="G67" s="39"/>
      <c r="H67" s="28">
        <v>0</v>
      </c>
      <c r="I67" s="28">
        <v>0</v>
      </c>
    </row>
    <row r="68" spans="2:9" x14ac:dyDescent="0.25">
      <c r="B68" s="12"/>
      <c r="C68" s="13"/>
      <c r="D68" s="1"/>
      <c r="E68" s="1"/>
      <c r="F68" s="4"/>
      <c r="G68" s="13"/>
      <c r="H68" s="8"/>
      <c r="I68" s="2"/>
    </row>
    <row r="69" spans="2:9" x14ac:dyDescent="0.25">
      <c r="B69" s="12"/>
      <c r="C69" s="13"/>
      <c r="D69" s="1"/>
      <c r="E69" s="1"/>
      <c r="F69" s="51" t="s">
        <v>114</v>
      </c>
      <c r="G69" s="51"/>
      <c r="H69" s="32">
        <f>SUM(H70:H74)</f>
        <v>27717421.640000001</v>
      </c>
      <c r="I69" s="32">
        <f>SUM(I70:I74)</f>
        <v>15436579.5</v>
      </c>
    </row>
    <row r="70" spans="2:9" x14ac:dyDescent="0.25">
      <c r="B70" s="12"/>
      <c r="C70" s="13"/>
      <c r="D70" s="1"/>
      <c r="E70" s="1"/>
      <c r="F70" s="39" t="s">
        <v>104</v>
      </c>
      <c r="G70" s="39"/>
      <c r="H70" s="28">
        <v>12280842.140000001</v>
      </c>
      <c r="I70" s="28">
        <v>15293449.17</v>
      </c>
    </row>
    <row r="71" spans="2:9" x14ac:dyDescent="0.25">
      <c r="B71" s="12"/>
      <c r="C71" s="13"/>
      <c r="D71" s="1"/>
      <c r="E71" s="1"/>
      <c r="F71" s="39" t="s">
        <v>105</v>
      </c>
      <c r="G71" s="39"/>
      <c r="H71" s="28">
        <v>15437862.970000001</v>
      </c>
      <c r="I71" s="28">
        <v>144413.79999999999</v>
      </c>
    </row>
    <row r="72" spans="2:9" x14ac:dyDescent="0.25">
      <c r="B72" s="12"/>
      <c r="C72" s="13"/>
      <c r="D72" s="1"/>
      <c r="E72" s="1"/>
      <c r="F72" s="39" t="s">
        <v>106</v>
      </c>
      <c r="G72" s="39"/>
      <c r="H72" s="28">
        <v>0</v>
      </c>
      <c r="I72" s="28">
        <v>0</v>
      </c>
    </row>
    <row r="73" spans="2:9" x14ac:dyDescent="0.25">
      <c r="B73" s="12"/>
      <c r="C73" s="13"/>
      <c r="D73" s="1"/>
      <c r="E73" s="1"/>
      <c r="F73" s="39" t="s">
        <v>107</v>
      </c>
      <c r="G73" s="39"/>
      <c r="H73" s="28">
        <v>0</v>
      </c>
      <c r="I73" s="28">
        <v>0</v>
      </c>
    </row>
    <row r="74" spans="2:9" x14ac:dyDescent="0.25">
      <c r="B74" s="12"/>
      <c r="C74" s="13"/>
      <c r="D74" s="1"/>
      <c r="E74" s="1"/>
      <c r="F74" s="39" t="s">
        <v>108</v>
      </c>
      <c r="G74" s="39"/>
      <c r="H74" s="28">
        <v>-1283.47</v>
      </c>
      <c r="I74" s="28">
        <v>-1283.47</v>
      </c>
    </row>
    <row r="75" spans="2:9" x14ac:dyDescent="0.25">
      <c r="B75" s="12"/>
      <c r="C75" s="13"/>
      <c r="D75" s="1"/>
      <c r="E75" s="1"/>
      <c r="F75" s="4"/>
      <c r="G75" s="13"/>
      <c r="H75" s="8"/>
      <c r="I75" s="2"/>
    </row>
    <row r="76" spans="2:9" x14ac:dyDescent="0.25">
      <c r="B76" s="12"/>
      <c r="C76" s="13"/>
      <c r="D76" s="1"/>
      <c r="E76" s="1"/>
      <c r="F76" s="51" t="s">
        <v>109</v>
      </c>
      <c r="G76" s="51"/>
      <c r="H76" s="28">
        <f>SUM(H77:H78)</f>
        <v>0</v>
      </c>
      <c r="I76" s="28">
        <f>SUM(I77:I78)</f>
        <v>0</v>
      </c>
    </row>
    <row r="77" spans="2:9" x14ac:dyDescent="0.25">
      <c r="B77" s="12"/>
      <c r="C77" s="13"/>
      <c r="D77" s="1"/>
      <c r="E77" s="1"/>
      <c r="F77" s="39" t="s">
        <v>110</v>
      </c>
      <c r="G77" s="39"/>
      <c r="H77" s="28">
        <v>0</v>
      </c>
      <c r="I77" s="28">
        <v>0</v>
      </c>
    </row>
    <row r="78" spans="2:9" x14ac:dyDescent="0.25">
      <c r="B78" s="12"/>
      <c r="C78" s="13"/>
      <c r="D78" s="1"/>
      <c r="E78" s="1"/>
      <c r="F78" s="39" t="s">
        <v>111</v>
      </c>
      <c r="G78" s="39"/>
      <c r="H78" s="28">
        <v>0</v>
      </c>
      <c r="I78" s="28">
        <v>0</v>
      </c>
    </row>
    <row r="79" spans="2:9" x14ac:dyDescent="0.25">
      <c r="B79" s="12"/>
      <c r="C79" s="13"/>
      <c r="D79" s="1"/>
      <c r="E79" s="1"/>
      <c r="F79" s="4"/>
      <c r="G79" s="13"/>
      <c r="H79" s="8"/>
      <c r="I79" s="2"/>
    </row>
    <row r="80" spans="2:9" x14ac:dyDescent="0.25">
      <c r="B80" s="12"/>
      <c r="C80" s="13"/>
      <c r="D80" s="1"/>
      <c r="E80" s="1"/>
      <c r="F80" s="51" t="s">
        <v>113</v>
      </c>
      <c r="G80" s="51"/>
      <c r="H80" s="26">
        <f>H64+H69+H76</f>
        <v>27717421.640000001</v>
      </c>
      <c r="I80" s="26">
        <f>I64+I69+I76</f>
        <v>15436579.5</v>
      </c>
    </row>
    <row r="81" spans="2:9" x14ac:dyDescent="0.25">
      <c r="B81" s="12"/>
      <c r="C81" s="13"/>
      <c r="D81" s="1"/>
      <c r="E81" s="1"/>
      <c r="F81" s="4"/>
      <c r="G81" s="13"/>
      <c r="H81" s="36"/>
      <c r="I81" s="37"/>
    </row>
    <row r="82" spans="2:9" x14ac:dyDescent="0.25">
      <c r="B82" s="12"/>
      <c r="C82" s="13"/>
      <c r="D82" s="1"/>
      <c r="E82" s="1"/>
      <c r="F82" s="51" t="s">
        <v>112</v>
      </c>
      <c r="G82" s="51"/>
      <c r="H82" s="26">
        <f>H60+H80</f>
        <v>31330371.350000001</v>
      </c>
      <c r="I82" s="26">
        <f>I60+I80</f>
        <v>21209123.199999999</v>
      </c>
    </row>
    <row r="83" spans="2:9" ht="15" customHeight="1" thickBot="1" x14ac:dyDescent="0.3">
      <c r="B83" s="18"/>
      <c r="C83" s="19"/>
      <c r="D83" s="7"/>
      <c r="E83" s="7"/>
      <c r="F83" s="6"/>
      <c r="G83" s="19"/>
      <c r="H83" s="9"/>
      <c r="I83" s="10"/>
    </row>
    <row r="84" spans="2:9" ht="11.25" customHeight="1" x14ac:dyDescent="0.25"/>
    <row r="85" spans="2:9" ht="8.25" customHeight="1" x14ac:dyDescent="0.25"/>
    <row r="86" spans="2:9" s="24" customFormat="1" ht="12.75" x14ac:dyDescent="0.2"/>
    <row r="87" spans="2:9" s="24" customFormat="1" ht="12.75" x14ac:dyDescent="0.2"/>
    <row r="88" spans="2:9" s="24" customFormat="1" ht="12.75" x14ac:dyDescent="0.2">
      <c r="B88" s="25"/>
      <c r="C88" s="25"/>
    </row>
    <row r="89" spans="2:9" s="24" customFormat="1" ht="12.75" x14ac:dyDescent="0.2">
      <c r="B89" s="25"/>
      <c r="C89" s="25"/>
    </row>
    <row r="90" spans="2:9" s="24" customFormat="1" ht="12.75" x14ac:dyDescent="0.2">
      <c r="B90" s="25"/>
      <c r="C90" s="25"/>
    </row>
    <row r="91" spans="2:9" s="24" customFormat="1" ht="12.75" x14ac:dyDescent="0.2"/>
    <row r="92" spans="2:9" s="24" customFormat="1" ht="12.75" x14ac:dyDescent="0.2"/>
    <row r="93" spans="2:9" s="24" customFormat="1" ht="12.75" x14ac:dyDescent="0.2"/>
    <row r="94" spans="2:9" ht="24.75" customHeight="1" x14ac:dyDescent="0.25">
      <c r="C94" s="53" t="s">
        <v>120</v>
      </c>
      <c r="D94" s="53"/>
      <c r="E94" s="53"/>
      <c r="F94" s="53"/>
      <c r="G94" s="53"/>
      <c r="H94" s="53"/>
      <c r="I94" s="53"/>
    </row>
    <row r="95" spans="2:9" x14ac:dyDescent="0.25">
      <c r="C95" s="53" t="s">
        <v>121</v>
      </c>
      <c r="D95" s="53"/>
      <c r="E95" s="53"/>
      <c r="F95" s="53"/>
      <c r="G95" s="53"/>
      <c r="H95" s="53"/>
      <c r="I95" s="53"/>
    </row>
    <row r="96" spans="2:9" x14ac:dyDescent="0.25">
      <c r="C96" s="54" t="s">
        <v>122</v>
      </c>
      <c r="D96" s="54"/>
      <c r="E96" s="54"/>
      <c r="F96" s="54"/>
      <c r="G96" s="54"/>
      <c r="H96" s="54"/>
      <c r="I96" s="54"/>
    </row>
    <row r="97" spans="3:9" x14ac:dyDescent="0.25">
      <c r="C97" s="54" t="s">
        <v>123</v>
      </c>
      <c r="D97" s="54"/>
      <c r="E97" s="54"/>
      <c r="F97" s="54"/>
      <c r="G97" s="54"/>
      <c r="H97" s="54"/>
      <c r="I97" s="54"/>
    </row>
  </sheetData>
  <mergeCells count="69">
    <mergeCell ref="C94:I94"/>
    <mergeCell ref="C95:I95"/>
    <mergeCell ref="C96:I96"/>
    <mergeCell ref="C97:I97"/>
    <mergeCell ref="B58:C58"/>
    <mergeCell ref="F58:G58"/>
    <mergeCell ref="B59:C59"/>
    <mergeCell ref="F80:G80"/>
    <mergeCell ref="F82:G82"/>
    <mergeCell ref="F70:G70"/>
    <mergeCell ref="F71:G71"/>
    <mergeCell ref="F72:G72"/>
    <mergeCell ref="F73:G73"/>
    <mergeCell ref="F74:G74"/>
    <mergeCell ref="B61:C61"/>
    <mergeCell ref="B63:C63"/>
    <mergeCell ref="F76:G76"/>
    <mergeCell ref="F77:G77"/>
    <mergeCell ref="F78:G78"/>
    <mergeCell ref="F60:G60"/>
    <mergeCell ref="B50:C50"/>
    <mergeCell ref="F50:G50"/>
    <mergeCell ref="B51:C51"/>
    <mergeCell ref="F51:G51"/>
    <mergeCell ref="B52:C52"/>
    <mergeCell ref="F52:G52"/>
    <mergeCell ref="F65:G65"/>
    <mergeCell ref="F66:G66"/>
    <mergeCell ref="F67:G67"/>
    <mergeCell ref="F69:G69"/>
    <mergeCell ref="F62:G62"/>
    <mergeCell ref="F64:G64"/>
    <mergeCell ref="B53:C53"/>
    <mergeCell ref="F53:G53"/>
    <mergeCell ref="B54:C54"/>
    <mergeCell ref="F54:G54"/>
    <mergeCell ref="F56:G56"/>
    <mergeCell ref="B6:I6"/>
    <mergeCell ref="B7:C7"/>
    <mergeCell ref="F7:G7"/>
    <mergeCell ref="B57:C57"/>
    <mergeCell ref="B8:C8"/>
    <mergeCell ref="F8:G8"/>
    <mergeCell ref="B9:C9"/>
    <mergeCell ref="F9:G9"/>
    <mergeCell ref="B10:C10"/>
    <mergeCell ref="F10:G10"/>
    <mergeCell ref="F43:G43"/>
    <mergeCell ref="B48:C48"/>
    <mergeCell ref="F48:G48"/>
    <mergeCell ref="B55:C55"/>
    <mergeCell ref="F55:G55"/>
    <mergeCell ref="B56:C56"/>
    <mergeCell ref="H2:I2"/>
    <mergeCell ref="F32:G32"/>
    <mergeCell ref="B38:C38"/>
    <mergeCell ref="B42:C42"/>
    <mergeCell ref="B18:C18"/>
    <mergeCell ref="F20:G20"/>
    <mergeCell ref="F24:G24"/>
    <mergeCell ref="B26:C26"/>
    <mergeCell ref="B39:C39"/>
    <mergeCell ref="F39:G39"/>
    <mergeCell ref="F27:G27"/>
    <mergeCell ref="F28:G28"/>
    <mergeCell ref="B32:C32"/>
    <mergeCell ref="B3:I3"/>
    <mergeCell ref="B4:I4"/>
    <mergeCell ref="B5:I5"/>
  </mergeCells>
  <printOptions horizontalCentered="1"/>
  <pageMargins left="0.31496062992125984" right="0.31496062992125984" top="0.35433070866141736" bottom="0.35433070866141736" header="0" footer="0"/>
  <pageSetup scale="8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2018-11-19T23:05:17Z</cp:lastPrinted>
  <dcterms:created xsi:type="dcterms:W3CDTF">2016-10-14T15:00:32Z</dcterms:created>
  <dcterms:modified xsi:type="dcterms:W3CDTF">2021-08-16T22:15:58Z</dcterms:modified>
</cp:coreProperties>
</file>